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ontractacio\Compres\CONTRACTES\CONTRACTES GENERATS\2025\0158 - 2025OSB0158 Subministrament reactius laboratori\LICITACIÓ\"/>
    </mc:Choice>
  </mc:AlternateContent>
  <xr:revisionPtr revIDLastSave="0" documentId="8_{53BE49FF-0016-4D05-8A1F-9F2FEEE9D2B2}" xr6:coauthVersionLast="47" xr6:coauthVersionMax="47" xr10:uidLastSave="{00000000-0000-0000-0000-000000000000}"/>
  <bookViews>
    <workbookView xWindow="3120" yWindow="1155" windowWidth="14745" windowHeight="11385" xr2:uid="{646D8B25-B840-4059-A892-5751C254EEA8}"/>
  </bookViews>
  <sheets>
    <sheet name="Lot 4 Mat. Fung.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4" i="1" l="1"/>
  <c r="N273" i="1"/>
  <c r="N272" i="1"/>
  <c r="N271" i="1"/>
  <c r="N270" i="1"/>
  <c r="N269" i="1"/>
  <c r="N268" i="1"/>
  <c r="N267" i="1"/>
  <c r="N266" i="1"/>
  <c r="N265" i="1"/>
  <c r="N264" i="1"/>
  <c r="N263" i="1"/>
  <c r="N262" i="1"/>
  <c r="N261" i="1"/>
  <c r="N260" i="1"/>
  <c r="N259" i="1"/>
  <c r="N258" i="1"/>
  <c r="N257" i="1"/>
  <c r="N256" i="1"/>
  <c r="N255" i="1"/>
  <c r="N254" i="1"/>
  <c r="N253" i="1"/>
  <c r="N252" i="1"/>
  <c r="N251" i="1"/>
  <c r="N250" i="1"/>
  <c r="N249" i="1"/>
  <c r="N248" i="1"/>
  <c r="N247" i="1"/>
  <c r="N246" i="1"/>
  <c r="N245" i="1"/>
  <c r="N244" i="1"/>
  <c r="N243" i="1"/>
  <c r="N242" i="1"/>
  <c r="N241" i="1"/>
  <c r="N240" i="1"/>
  <c r="N239" i="1"/>
  <c r="N238" i="1"/>
  <c r="N237" i="1"/>
  <c r="N236" i="1"/>
  <c r="N235" i="1"/>
  <c r="N234" i="1"/>
  <c r="N233" i="1"/>
  <c r="N232" i="1"/>
  <c r="N231" i="1"/>
  <c r="N230" i="1"/>
  <c r="N229" i="1"/>
  <c r="N228" i="1"/>
  <c r="N227" i="1"/>
  <c r="N226" i="1"/>
  <c r="N225" i="1"/>
  <c r="N224" i="1"/>
  <c r="N223" i="1"/>
  <c r="N222" i="1"/>
  <c r="N221" i="1"/>
  <c r="N220" i="1"/>
  <c r="N219" i="1"/>
  <c r="N218" i="1"/>
  <c r="N217" i="1"/>
  <c r="N216" i="1"/>
  <c r="N215" i="1"/>
  <c r="N214" i="1"/>
  <c r="N213" i="1"/>
  <c r="N212" i="1"/>
  <c r="N211" i="1"/>
  <c r="N210" i="1"/>
  <c r="N209" i="1"/>
  <c r="N208" i="1"/>
  <c r="N207" i="1"/>
  <c r="N206" i="1"/>
  <c r="N205" i="1"/>
  <c r="N204" i="1"/>
  <c r="N203" i="1"/>
  <c r="N202" i="1"/>
  <c r="N201" i="1"/>
  <c r="N200" i="1"/>
  <c r="N199" i="1"/>
  <c r="N198" i="1"/>
  <c r="N197" i="1"/>
  <c r="N196" i="1"/>
  <c r="N195" i="1"/>
  <c r="N194" i="1"/>
  <c r="N193" i="1"/>
  <c r="N192" i="1"/>
  <c r="N191" i="1"/>
  <c r="N190" i="1"/>
  <c r="N189" i="1"/>
  <c r="N188" i="1"/>
  <c r="N187" i="1"/>
  <c r="N186" i="1"/>
  <c r="N185" i="1"/>
  <c r="N184" i="1"/>
  <c r="N183" i="1"/>
  <c r="N182" i="1"/>
  <c r="N181" i="1"/>
  <c r="N180" i="1"/>
  <c r="N179" i="1"/>
  <c r="N178" i="1"/>
  <c r="N177" i="1"/>
  <c r="N176" i="1"/>
  <c r="N175" i="1"/>
  <c r="N174" i="1"/>
  <c r="N173" i="1"/>
  <c r="N172" i="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S4" i="1"/>
  <c r="S6" i="1" s="1"/>
  <c r="N4" i="1"/>
  <c r="N3" i="1"/>
  <c r="N27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Rodriguez Biosca, Irene Martina</author>
    <author>Irene Martina Rodriguez Biosca</author>
  </authors>
  <commentList>
    <comment ref="C10" authorId="0" shapeId="0" xr:uid="{1E1FF90A-7161-411F-9BE5-955BF33B55CA}">
      <text>
        <r>
          <rPr>
            <sz val="11"/>
            <color theme="1"/>
            <rFont val="Aptos Narrow"/>
            <family val="2"/>
            <scheme val="minor"/>
          </rPr>
          <t>Rodriguez Biosca, Irene Martina:
Idem Vidrafoc 875/21</t>
        </r>
      </text>
    </comment>
    <comment ref="C13" authorId="0" shapeId="0" xr:uid="{5DA629CE-4701-498E-8E8B-46B737AFED97}">
      <text>
        <r>
          <rPr>
            <sz val="11"/>
            <color theme="1"/>
            <rFont val="Aptos Narrow"/>
            <family val="2"/>
            <scheme val="minor"/>
          </rPr>
          <t>Rodriguez Biosca, Irene Martina:
idem fila 149</t>
        </r>
      </text>
    </comment>
    <comment ref="C90" authorId="1" shapeId="0" xr:uid="{E8AD4878-6635-476E-9520-C37221A16506}">
      <text>
        <r>
          <rPr>
            <b/>
            <sz val="9"/>
            <color indexed="81"/>
            <rFont val="Tahoma"/>
            <family val="2"/>
          </rPr>
          <t>Irene Martina Rodriguez Biosca:</t>
        </r>
        <r>
          <rPr>
            <sz val="9"/>
            <color indexed="81"/>
            <rFont val="Tahoma"/>
            <family val="2"/>
          </rPr>
          <t xml:space="preserve">
Oferta de vidrafoc a canvi del frascon 40 mL</t>
        </r>
      </text>
    </comment>
    <comment ref="C91" authorId="1" shapeId="0" xr:uid="{23E47465-D41C-4F72-BAE2-2914CF103803}">
      <text>
        <r>
          <rPr>
            <b/>
            <sz val="9"/>
            <color indexed="81"/>
            <rFont val="Tahoma"/>
            <family val="2"/>
          </rPr>
          <t>Irene Martina Rodriguez Biosca:</t>
        </r>
        <r>
          <rPr>
            <sz val="9"/>
            <color indexed="81"/>
            <rFont val="Tahoma"/>
            <family val="2"/>
          </rPr>
          <t xml:space="preserve">
Per microcontaminants dels coagulants</t>
        </r>
      </text>
    </comment>
    <comment ref="C100" authorId="0" shapeId="0" xr:uid="{62C0AF87-ED4E-4539-ADA2-343C9EF31290}">
      <text>
        <r>
          <rPr>
            <sz val="11"/>
            <color theme="1"/>
            <rFont val="Aptos Narrow"/>
            <family val="2"/>
            <scheme val="minor"/>
          </rPr>
          <t xml:space="preserve">Rodriguez Biosca, Irene Martina:
Idem fila 3?
</t>
        </r>
      </text>
    </comment>
    <comment ref="C103" authorId="0" shapeId="0" xr:uid="{6156EE2D-D360-4F7F-9D54-BA19BB94EC8B}">
      <text>
        <r>
          <rPr>
            <sz val="11"/>
            <color theme="1"/>
            <rFont val="Aptos Narrow"/>
            <family val="2"/>
            <scheme val="minor"/>
          </rPr>
          <t>Rodriguez Biosca, Irene Martina:
idem fila 121</t>
        </r>
      </text>
    </comment>
    <comment ref="E240" authorId="1" shapeId="0" xr:uid="{74C9AFA6-ADBF-428F-82F4-75EE35623AA0}">
      <text>
        <r>
          <rPr>
            <b/>
            <sz val="9"/>
            <color indexed="81"/>
            <rFont val="Tahoma"/>
            <family val="2"/>
          </rPr>
          <t>Irene Martina Rodriguez Biosca:</t>
        </r>
        <r>
          <rPr>
            <sz val="9"/>
            <color indexed="81"/>
            <rFont val="Tahoma"/>
            <family val="2"/>
          </rPr>
          <t xml:space="preserve">
DESCATALOGAT, S'ACCEPTEN ALTRES OPCIONS</t>
        </r>
      </text>
    </comment>
  </commentList>
</comments>
</file>

<file path=xl/sharedStrings.xml><?xml version="1.0" encoding="utf-8"?>
<sst xmlns="http://schemas.openxmlformats.org/spreadsheetml/2006/main" count="1273" uniqueCount="1019">
  <si>
    <r>
      <t xml:space="preserve">1.- EN CAS D'OFERTAR EL PRODUCTE REFERENCIAT ÉS OBLIGATORI POSAR EL </t>
    </r>
    <r>
      <rPr>
        <b/>
        <sz val="11"/>
        <color rgb="FFFF0000"/>
        <rFont val="Aptos Narrow"/>
        <family val="2"/>
        <scheme val="minor"/>
      </rPr>
      <t>PREU UNITARI</t>
    </r>
    <r>
      <rPr>
        <sz val="11"/>
        <color theme="1"/>
        <rFont val="Aptos Narrow"/>
        <family val="2"/>
        <scheme val="minor"/>
      </rPr>
      <t xml:space="preserve"> EN LA TOTALITAT DELS ANYS (COLUMNA K, L, M). 
2.- SI NO S'OFERTA ÉS OBLIGATORI DEIXAR LES </t>
    </r>
    <r>
      <rPr>
        <b/>
        <sz val="11"/>
        <color rgb="FFFF0000"/>
        <rFont val="Aptos Narrow"/>
        <family val="2"/>
        <scheme val="minor"/>
      </rPr>
      <t>CEL.LES EN BLANC</t>
    </r>
    <r>
      <rPr>
        <sz val="11"/>
        <color theme="1"/>
        <rFont val="Aptos Narrow"/>
        <family val="2"/>
        <scheme val="minor"/>
      </rPr>
      <t xml:space="preserve">
</t>
    </r>
  </si>
  <si>
    <t>ITEM</t>
  </si>
  <si>
    <t>DESCRIPCIÓ</t>
  </si>
  <si>
    <t>REFERENCIA</t>
  </si>
  <si>
    <t>MARCA</t>
  </si>
  <si>
    <t>ESPECIFICACIONS</t>
  </si>
  <si>
    <t>TOTAL ATL</t>
  </si>
  <si>
    <t>Import Total*</t>
  </si>
  <si>
    <t>Pressupost  de Licitació</t>
  </si>
  <si>
    <t>Referències ofertades</t>
  </si>
  <si>
    <t>Referències totals del lot</t>
  </si>
  <si>
    <t>Percentatge</t>
  </si>
  <si>
    <t>TOTAL LOT *</t>
  </si>
  <si>
    <t>* El total de l'oferta s’utilitzarà als únics efectes de poder comparar ofertes i determinar la puntuació de cada oferta, però en cap cas serà limitativa de l’import a consumir, el qual ve determinat pel valor estimat publicat. És a dir, que en cas de rebaixa dels diferents preus unitaris en la licitació, en execució del mateix només suposa una limitació el valor estimat fixat, podent-se adjudicar més unitats de producte de les previstes en els plecs fins exhaurir aquest pressupost.</t>
  </si>
  <si>
    <t>Total 2026</t>
  </si>
  <si>
    <t>Total 2027</t>
  </si>
  <si>
    <t>Total 2028</t>
  </si>
  <si>
    <t>Preu 
unitari ofert 2026</t>
  </si>
  <si>
    <t>Preu
 unitari ofert 2027</t>
  </si>
  <si>
    <t>Preu 
unitari ofert 2028</t>
  </si>
  <si>
    <t xml:space="preserve">VIDRAFOC </t>
  </si>
  <si>
    <t>Plastibrand</t>
  </si>
  <si>
    <t>Deltalab</t>
  </si>
  <si>
    <t>Third Party Product</t>
  </si>
  <si>
    <t>BRAND</t>
  </si>
  <si>
    <t>1211/5AM</t>
  </si>
  <si>
    <t>Con boca roscada ISO y tapón azul (esterilizable hasta 140 ºC) ; Capacidad ml: 1.000 ; Rosca ISO: GL45</t>
  </si>
  <si>
    <t>4.1</t>
  </si>
  <si>
    <t>Botellas estériles para la recogida de aguas 500 ml  Pack de 111 ud</t>
  </si>
  <si>
    <t>deltalab</t>
  </si>
  <si>
    <t>Cuerpo y tapón fabricados en polietileno. Cuerpo rectangular: los lados estrechos están ranurados para un mejor agarre. caja de 111 unidades 
Los lados de mayor superficie son planos para el etiquetado.
Tapón rojo con precinto y junta de seguridad. Cierre hermético. Estériles por radiación.
Dimensiones:
Botella de 500 ml: 83 x 65 x 135 mm
Diámetro interno de la boca: 28 mm.
Peso en vacío de las botellas:
Botella de 500 ml: 40 g 
Botellas con tiosulfato líquido (24 mg/l): 
Botellas estériles</t>
  </si>
  <si>
    <t>4.2</t>
  </si>
  <si>
    <t>Botellas rectangulares, tapón estrella 500 ml pack de 150 ud</t>
  </si>
  <si>
    <t xml:space="preserve">Botella de 500 ml.  Cuerpo y obturador en polietileno. Tapón a rosca en forma de “estrella” en polipropileno. 
Color blanco translúcido.
El cuerpo del frasco está graduado de molde y posee dos pequeñas anillas que, junto con las del tapón, permiten al frasco ser precintado para asegurar la
inviolabilidad del contenido o para poner etiquetas.
Se suministran roscados, con tapón y obturado. </t>
  </si>
  <si>
    <t>4.3</t>
  </si>
  <si>
    <t>Botellas rectangulares, tapón estrella 1000 ml pack de 80 ud</t>
  </si>
  <si>
    <t>Botella de 1000 ml.  Cuerpo y obturador en polietileno. Tapón a rosca en forma de “estrella” en polipropileno. 
Color blanco translúcido.
El cuerpo del frasco está graduado de molde y posee dos pequeñas anillas que, junto con las del tapón, permiten al frasco ser precintado para asegurar la
inviolabilidad del contenido o para poner etiquetas.
Se suministran roscados, con tapón y obturado</t>
  </si>
  <si>
    <t>4.4</t>
  </si>
  <si>
    <t>Botellas rectangulares, tapón estrella 250 ml pack de 300 ud</t>
  </si>
  <si>
    <t>Botella de 250 ml.  Cuerpo y obturador en polietileno. Tapón a rosca en forma de “estrella” en polipropileno. 
Color blanco translúcido.
El cuerpo del frasco está graduado de molde y posee dos pequeñas anillas que, junto con las del tapón, permiten al frasco ser precintado para asegurar la
inviolabilidad del contenido o para poner etiquetas.
Se suministran roscados, con tapón y obturado</t>
  </si>
  <si>
    <t>4.5</t>
  </si>
  <si>
    <t>Botellas rectangulares, tapón estrella 100ml pack de 600 ud</t>
  </si>
  <si>
    <t>Botella de 100 ml.  Cuerpo y obturador en polietileno. Tapón a rosca en forma de “estrella” en polipropileno. 
Color blanco translúcido.
El cuerpo del frasco está graduado de molde y posee dos pequeñas anillas que, junto con las del tapón, permiten al frasco ser precintado para asegurar la
inviolabilidad del contenido o para poner etiquetas.
Se suministran roscados, con tapón y obturado</t>
  </si>
  <si>
    <t>4.6</t>
  </si>
  <si>
    <t>Embudo Biostart 250 Esteril individual</t>
  </si>
  <si>
    <t>16407-25-ACK</t>
  </si>
  <si>
    <t>Sartorius</t>
  </si>
  <si>
    <t>Dimensiones: 500x220x220 mm diámetro de 47 mm y área de filtrado de 12,5cm2. Paquete individual esteriliozado. Tamaño del aquete : 50ud</t>
  </si>
  <si>
    <t>4.7</t>
  </si>
  <si>
    <t>Embudo de filtracion Gravi-Seal polisulfona completo 47 mm. GVS</t>
  </si>
  <si>
    <t>GVS</t>
  </si>
  <si>
    <t>De Polisulfona para muestras acuosas y operar con una sola mano. Capacidad de hasta 350mL. Con graduaciones en intérvalos de a 50mL. Es Autoclavable completamente y resistente para medios de cultivo y aplicaciones microbiológicas además de remoción de particulas.</t>
  </si>
  <si>
    <t>4.8</t>
  </si>
  <si>
    <t>Jeringa de plástico con CONO LUER-LOK, 50 mL</t>
  </si>
  <si>
    <t>TPPP.300865</t>
  </si>
  <si>
    <t>Third Party Product Procurement</t>
  </si>
  <si>
    <t>Jeringa de plástico Sin aguja ; 
Capacidad ml: 50 ;</t>
  </si>
  <si>
    <t>4.9</t>
  </si>
  <si>
    <t>Jeringa de plástico con CONO LUER-LOK, 10 mL</t>
  </si>
  <si>
    <t>TPPP.BDH305959</t>
  </si>
  <si>
    <t>Jeringa de plástico Sin aguja ; 
Capacidad ml: 10 ;</t>
  </si>
  <si>
    <t>4.10</t>
  </si>
  <si>
    <t xml:space="preserve">Recipiente redonde de plástico de 1000 mL pack de 500 ud </t>
  </si>
  <si>
    <t xml:space="preserve">FRASCO CON TAPÓN DE ESTRELLA CILÍNDRICO 
· Fabricado en polietileno de alta densidad color natural.
· Cuerpo de forma cilíndrica.
· Boca ancha, apto para ser precintado.
· Frasco a rosca con tapón en forma de estrella.
· Elaborado con materiales aptos para uso alimentario 
Ø boca mm: 59,4 ; Ø cuerpo mm: 102 ; Altura mm: 183,2 Capacidad ml: 1.000 </t>
  </si>
  <si>
    <t>4.11</t>
  </si>
  <si>
    <t>Tubo centrífuga de 50 ml con faldón (20 bolsas de 25 unidades)</t>
  </si>
  <si>
    <t>Tubos fabricados en polipropileno, ideales para aplicaciones clínicas y de investigación. Tubo y tapón diseñados con el sistema de rosca plana para una estanqueidad total. Superficie hidrofóbica muy suave para la mínima perturbación durante la centrifugación. Graduación serigrafiada en azul en el tubo y banda mate de fácil escritura. Autoclavable a 121 ºC.
Resistencia a la centrifugación: 14.000 xg. Excepto código 429931: 7.500 xg y 429950, 429951: 3.500 xg
Se recomienda usar adaptadores para centrifugar y evitar malformaciones.</t>
  </si>
  <si>
    <t>4.12</t>
  </si>
  <si>
    <t>cinta adhesiva color blanco</t>
  </si>
  <si>
    <t>191221/1</t>
  </si>
  <si>
    <t>Resiste desde –50 ºC a 130 ºC. Resiste a los aceites, ácidos, agua, etc.
Apto para superficies de vidrio, plástico, papel, metal, goma, etc.
Se puede escribir sobre la cinta en lápiz, bolígrafo, etc</t>
  </si>
  <si>
    <t>4.13</t>
  </si>
  <si>
    <t>cinta adhesiva color rojo</t>
  </si>
  <si>
    <t>191221/2</t>
  </si>
  <si>
    <t>4.14</t>
  </si>
  <si>
    <t>cinta adhesiva color amarillo</t>
  </si>
  <si>
    <t>191221/3</t>
  </si>
  <si>
    <t>4.15</t>
  </si>
  <si>
    <t>cinta adhesiva color verde</t>
  </si>
  <si>
    <t>191221/4</t>
  </si>
  <si>
    <t>4.16</t>
  </si>
  <si>
    <t>cinta adhesiva color naranja</t>
  </si>
  <si>
    <t>191221/5</t>
  </si>
  <si>
    <t>4.17</t>
  </si>
  <si>
    <t>cinta adhesiva color azul</t>
  </si>
  <si>
    <t>191221/6</t>
  </si>
  <si>
    <t>4.18</t>
  </si>
  <si>
    <t xml:space="preserve">Desodorante para autoclaves Limón </t>
  </si>
  <si>
    <t>603-000005</t>
  </si>
  <si>
    <t>ANABAC</t>
  </si>
  <si>
    <t>Compatible con cualquier autoclave
No deja residuos y es 100% biodegradable
No afecta al autoclave ni al contenido de éste</t>
  </si>
  <si>
    <t>4.19</t>
  </si>
  <si>
    <t xml:space="preserve">Desodorante para autoclaves Manzana </t>
  </si>
  <si>
    <t>603-000001</t>
  </si>
  <si>
    <t>4.20</t>
  </si>
  <si>
    <t>Desodorante para autoclaves Berry</t>
  </si>
  <si>
    <t>603-320600</t>
  </si>
  <si>
    <t>4.21</t>
  </si>
  <si>
    <t>Desodorante para autoclaves Melocoton</t>
  </si>
  <si>
    <t>603-000014</t>
  </si>
  <si>
    <t>4.22</t>
  </si>
  <si>
    <t>Toallitas Melisptol</t>
  </si>
  <si>
    <t>B Braun</t>
  </si>
  <si>
    <t>Toallitas HBV Melisepto 100 toallitas
Para superficies pequeñas resistentes al alcohol
Activas en 1 minuto
Extracción higiénica individual de la práctica caja dispensadora
Dermatológicamente probadas</t>
  </si>
  <si>
    <t>4.23</t>
  </si>
  <si>
    <t xml:space="preserve">Cinta indicadora de esterilización </t>
  </si>
  <si>
    <t>Exposición a una temperatura de 121 °C durante 10 minutos.
Exposición a una temperatura de 134 °C durante 2 minutos.
Espesor total: 100 μm Adhesión al acero: 7N/25mm MD Elongación a la rotura: 10%
Esta referencia cumple con los requisitos de la norma ISO 11140-1:2005 para los indicadores de clase 1 de proceso para la esterilización con vapor.</t>
  </si>
  <si>
    <t>4.24</t>
  </si>
  <si>
    <t>Tapon de rosca magnetico (magnetic screw cap)</t>
  </si>
  <si>
    <t>18-MSC-ST201</t>
  </si>
  <si>
    <t>THERMO</t>
  </si>
  <si>
    <t>Color del tapón :Silver
Tamaño del tapón: 18 mm
Descripción
Tapón de rosca magnético de 18 mm, orificio de 8 mm
Septum: Silicona azul/PTFE natural de 18 mm
Color: Silver
Material del tapón: Acero
Tipo de cierre.: Screw Cap
N.° por paquete: 125
Grosor (métrico): 2.0 mm
Material: Acero (tapón)</t>
  </si>
  <si>
    <t>4.25</t>
  </si>
  <si>
    <t>Placas de petri 55x14</t>
  </si>
  <si>
    <t>200201.B</t>
  </si>
  <si>
    <t>Fabricadas en poliestireno. Con cuatro vientos. Presentadas en bolsas termomoldeadas de 15 unidades. Aptas para la dosificación en aparatos de llenado.
El código 200201.B es estéril por radiación.</t>
  </si>
  <si>
    <t>4.26</t>
  </si>
  <si>
    <t>Placas de petri 90x14</t>
  </si>
  <si>
    <t xml:space="preserve">Fabricadas en poliestireno. Presentadas en bolsas termomoldeadas de 20 unidades.  Código 200209 estéril por radiación. Aptas para la dosificación en aparatos de llenado.
</t>
  </si>
  <si>
    <t>4.27</t>
  </si>
  <si>
    <t xml:space="preserve">Cestos para el transporte de placas de petri  16 placas </t>
  </si>
  <si>
    <t>H-600</t>
  </si>
  <si>
    <t>Cestos en acero inoxidable ideales para el transporte de placas de Petri. Acepta placas de Petri de máximo 100 mm de diámetro</t>
  </si>
  <si>
    <t>4.28</t>
  </si>
  <si>
    <t xml:space="preserve">Cestos para el transporte de placas de petri  32 placas </t>
  </si>
  <si>
    <t>H-601</t>
  </si>
  <si>
    <t>4.29</t>
  </si>
  <si>
    <t>Cesto con asas abatibles</t>
  </si>
  <si>
    <t>H-260</t>
  </si>
  <si>
    <t>Fabricados en acero inoxidable. Base de malla tupida muy robusta. Para el
transporte de frascos y botellas.</t>
  </si>
  <si>
    <t>4.30</t>
  </si>
  <si>
    <t>Bolsas para autoclave 600x750mm</t>
  </si>
  <si>
    <t>Serigrafiadas con el símbolo de peligrosidad e instrucciones de uso en cinco idiomas.
Para el autoclave a 121 ºC, la bolsa no debe cerrarse herméticamente.</t>
  </si>
  <si>
    <t>4.31</t>
  </si>
  <si>
    <t>BOLSAS DE ESTERILIZACIÓN TERMOSELLADAS - 100 × 250 MM</t>
  </si>
  <si>
    <t>TPPP.300-0233</t>
  </si>
  <si>
    <t>Medidas: 100 × 250 mm · Pack: 100 uds</t>
  </si>
  <si>
    <t>4.32</t>
  </si>
  <si>
    <t>BOLSAS DE ESTERILIZACIÓN PARA AUTOCLAVE - 400 X 200 MM</t>
  </si>
  <si>
    <t>TPPP.129-1438</t>
  </si>
  <si>
    <t>Medidas: 400 x 200 mm · Pack: 500 uds</t>
  </si>
  <si>
    <t>4.33</t>
  </si>
  <si>
    <t>Botella para esterilización 100 ml pack de 10 ud</t>
  </si>
  <si>
    <t>Botellas fabricadas en vidrio borosilicato 3.3.
Autoclavables a 140 ºC. Graduadas en serigrafía blanca.
Tapón en polipropileno co-polímero a rosca (GL45) en color azul. Estriado para un mejor manejo. El cuello de la botella posee un anillo para evitar el goteo.
Ideal para reactivos químicos y medios de cultivo.
Se pueden usar para congelar sustancias a –40 ºC. Se recomienda congelar en una posicion inclinada aproximadamente a 45º y llenar la botella como máximo 3/4 partes.</t>
  </si>
  <si>
    <t>4.34</t>
  </si>
  <si>
    <t>Botella para esterilización 250 ml pack de 10 ud</t>
  </si>
  <si>
    <t>4.35</t>
  </si>
  <si>
    <t>Botella para esterilización 500 ml pack de 10 ud</t>
  </si>
  <si>
    <t>4.36</t>
  </si>
  <si>
    <t>Botella para esterilización 1000 ml pack 1 ud</t>
  </si>
  <si>
    <t>4.37</t>
  </si>
  <si>
    <t>Botella para esterilización 2000 ml pack de 10 ud</t>
  </si>
  <si>
    <t>4.38</t>
  </si>
  <si>
    <t>Botellas lavadoras  250 ml pack de10 ud</t>
  </si>
  <si>
    <t>191637.04</t>
  </si>
  <si>
    <t>Fabricadas en polietileno translúcido de baja densidad de color natural, con tapón y tubo
de salida de color azul, amarillo o rojo para mejor identificación. El tubo de salida y el tapón a rosca están fabricados de una sola pieza, lo que permite evitar la absorción de aire o líquido por el tapón.
Cuello ancho para un relleno fácil y seguro.
El tapón a rosca posee unas ranuras para abrirlo y cerrarlo con más comodidad.
Botellas con graduación de molde: capacidad 250 ml, graduado cada 25 ml, capacidad 500 ml, cada 100 ml. DIN: GL45.</t>
  </si>
  <si>
    <t>4.39</t>
  </si>
  <si>
    <t>Botellas lavadoras  500 ml</t>
  </si>
  <si>
    <t>191638.04</t>
  </si>
  <si>
    <t>4.40</t>
  </si>
  <si>
    <t>Botellas lavadoras  1000 ml</t>
  </si>
  <si>
    <t xml:space="preserve">En polietileno. Tubo de salida con tapón ; Capacidad ml: 1.000 ; Ø boca mm: 30 ; Ø base mm: 90 ; Altura mm: 222 </t>
  </si>
  <si>
    <t>4.41</t>
  </si>
  <si>
    <t>Bidón apilable con tapón precinto 10 L</t>
  </si>
  <si>
    <t xml:space="preserve">Fabricado en polietileno con alta densidad. Tapón estirado con junta y precinto. Hermético. Norma DIN 51. Apto para la industria alimentaria, para los productos químicos corrosivos y para transportar mercancías peligrosas, conforme a la normativa ONU ; Capacidad l: 10 ; Dimensiones mm: 224 x 193 x 305 ; Ø boca mm: 44 </t>
  </si>
  <si>
    <t>4.42</t>
  </si>
  <si>
    <t>Bidón apilable con tapón precinto 5 L</t>
  </si>
  <si>
    <t xml:space="preserve">Fabricado en polietileno con alta densidad. Tapón estirado con junta y precinto. Hermético. Norma DIN 51. Apto para la industria alimentaria, para los productos químicos corrosivos y para transportar mercancías peligrosas, conforme a la normativa ONU ; Capacidad l: 5 ; Dimensiones mm: 198 x 148 x 240 ; Ø boca mm: 44 </t>
  </si>
  <si>
    <t>4.43</t>
  </si>
  <si>
    <t>Filtros EZ-Pak, poro 0,45 µm, diámetro 47 mm, color blanco, superficie cuadriculada</t>
  </si>
  <si>
    <t>EZHAWG474</t>
  </si>
  <si>
    <t>Millipore</t>
  </si>
  <si>
    <t xml:space="preserve">Filtros EZ-Pak, poro 0,45 µm, diámetro 47 mm, color blanco, superficie cuadriculada, esteriles </t>
  </si>
  <si>
    <t>4.44</t>
  </si>
  <si>
    <t>Filtros EZ-Pak, poro 0,22 µm, diámetro 47 mm, color blanco, superficie cuadriculada</t>
  </si>
  <si>
    <t>EZGAWG474</t>
  </si>
  <si>
    <t xml:space="preserve">Filtros EZ-Pak, poro 0,22 µm, diámetro 47 mm, color blanco, superficie cuadriculada, esteriles </t>
  </si>
  <si>
    <t>4.45</t>
  </si>
  <si>
    <t>Filtros S-Pak, poro 0,45 µm, diámetro 47 mm, color blanco, superficie cuadriculada</t>
  </si>
  <si>
    <t>HAWG047S6</t>
  </si>
  <si>
    <t>Visión de conjunto S-Pak Filters 0.45 µm 47 mm white gridded are made from mixed esters of cellulose and have been optimized for MF method microbiological analysis of water or other liquids    Esterilidad Sterilized
Humectabilidad Hidrófila
Tamaño de poro 0.45 µm
Superficie del filtro Cuadriculada     Diámetro del filtro (⌀) 47 mm    Química  •Ésteres mixtos de celulosa (EMC)
 Sellados individualmente, con papel separador azul, estériles</t>
  </si>
  <si>
    <t>4.46</t>
  </si>
  <si>
    <t>Membrana MF-Millipore, ésteres mezclados de celulosa, hidrófila; 0,45 µm, 47 mm, blanca, superficie lisa</t>
  </si>
  <si>
    <t>HAWP04700</t>
  </si>
  <si>
    <t>Membrana MF-Millipore, ésteres mezclados de celulosa, hidrófila; 0,45 µm, 47 mm, blanca, superficie lisa. Adsorción de insulina	262 µg/cm²
Medios: MF-Millipore, Humectabilidad: Hidrófila, Índice de refracción	1.51
Tamaño de poro	0.45 µm
Caudal de aire	4 L/min x cm²
Punto de burbuja a 23&amp;nbsp;°C	≥2,2 bar
Extraíbles gravimétricos (%)	2.5%
Porosidad %	79%
Caudal de agua	
60 mL/min x cm²</t>
  </si>
  <si>
    <t>4.47</t>
  </si>
  <si>
    <t>Filtre de paper de filtre Whatman GF / C Filtre de microfibra</t>
  </si>
  <si>
    <t>1822-047</t>
  </si>
  <si>
    <t>Whatman</t>
  </si>
  <si>
    <t xml:space="preserve">
Grau	Grau GF/C
Dimensions	21 mm 
Cabal d'aire nominal	6,7 s/100 ml/in²
Gruix nominal	260 μm
Pes base nominal	53 g/m²
Temperatura màxima recomanada	550 °C 
Material	Vidre de borosilicat
Format	Cercles de 47 mm
Tipus d'aglutinant	Enquadernador lliure
Retenció típica de partícules en líquid	1.2 μm 
Cabal d'aigua típic	105 ml/min 
Embalatge interior	N.p.
Mida del paquet	100 peces</t>
  </si>
  <si>
    <t>4.48</t>
  </si>
  <si>
    <t>Filtre de paper de filtre Whatman GF / F Filtre de microfibra</t>
  </si>
  <si>
    <t>1825-047</t>
  </si>
  <si>
    <t xml:space="preserve">Grau	Grau GF/F
Diàmetre	15 mm
Cabal d'aire nominal	19 s/100 ml/in² 
Gruix nominal	420 μm
Pes base nominal	75 g/m²
Temperatura màxima recomanada	550 °C 
Material	Vidre de borosilicat
Tipus d'aglutinant	Enquadernador lliure
Retenció típica de partícules en líquid1	0,7 μm
Cabal d'aigua típic2	41 ml/min 
Format	Cercles
Dimensions	Ø 15 mm </t>
  </si>
  <si>
    <t>4.49</t>
  </si>
  <si>
    <t>gradilla para tubos de hasta 18mm</t>
  </si>
  <si>
    <t>A-201</t>
  </si>
  <si>
    <t>Para tubos de hasta 18 mm Ø, agujero 19 mm Ø. dimensiones 210 x 210 x 40 mm</t>
  </si>
  <si>
    <t>4.50</t>
  </si>
  <si>
    <t>gradilla para tubos de hasta 30mm</t>
  </si>
  <si>
    <t>R-283</t>
  </si>
  <si>
    <t>Para tubos de hasta 30mm Ø. dimensiones 206 x 206 x 89 mm</t>
  </si>
  <si>
    <t>4.51</t>
  </si>
  <si>
    <t>Gradillas para frascos de hasta 58 mm Ø</t>
  </si>
  <si>
    <t>NT-250</t>
  </si>
  <si>
    <t>Gradillas para frascos de hasta 58 mm Ø dimensiones 391,5 x 133,5 x 85 mm</t>
  </si>
  <si>
    <t>4.52</t>
  </si>
  <si>
    <t>Portabotellas con asas abatibles</t>
  </si>
  <si>
    <t>En acero inoxidable, para el transporte de 6 botellas de 1 litro, como por ejemplo tipo reactivo químico.</t>
  </si>
  <si>
    <t>4.53</t>
  </si>
  <si>
    <t>Barra roscada</t>
  </si>
  <si>
    <t>SERVIQUIMIA</t>
  </si>
  <si>
    <t>De acero galvanizado. 12 mm de diámetro exterior. Con o sin rosca M 10</t>
  </si>
  <si>
    <t>4.54</t>
  </si>
  <si>
    <t>Carro de laboratorio</t>
  </si>
  <si>
    <t xml:space="preserve">Carro estable multiusos con freno de estacionamiento.
Pulsador plegable/desplegable.  
Capacidad de carga Total:  60 kg  
Plataforma superior:  20 kg  
Plataforma inferior:  40 kg  </t>
  </si>
  <si>
    <t>4.55</t>
  </si>
  <si>
    <t>Desinfectante superficies, Metilseptol</t>
  </si>
  <si>
    <t>Estado físico: Líquido
Color: Incoloro
Olor: Similar a alcohol
pH (a 20 °C):Aprox. 7
Cambio de estado
Punto inicial de ebullición e intervalo de ebullición: 89 °C
Punto de inflamación:31 °C
DIN 51755
Límite inferior de explosividad:2,1 % vol. 
Límite superior de explosividad:
Temperatura de inflamación:405 °C
Presión de vapor:18,7 hPa
(a 20 °C)
Densidad (a 20 °C):0,91 g/cm³
Solubilidad en agua:Miscible
(a 20 °C)
Contenido en disolvente:50 %</t>
  </si>
  <si>
    <t>4.56</t>
  </si>
  <si>
    <t>Nevera 10 L</t>
  </si>
  <si>
    <t>Aislamiento resistente hecho de PU de alta calidad
Compactas y robustas
La tapa se puede bloquear con la asa
Junta de goma que sella herméticamente la nevera</t>
  </si>
  <si>
    <t>4.57</t>
  </si>
  <si>
    <t>Nevera 27 L</t>
  </si>
  <si>
    <t>4.58</t>
  </si>
  <si>
    <t>Packs de refrigeración Freez'Pack</t>
  </si>
  <si>
    <t>6.803 624</t>
  </si>
  <si>
    <t>Composición: agua, carboximetilcelulosa, acticidas y colorante azul 
Aptos para usar con productos alimentarios (refrigerante no tóxico) 
Aptos para el lavavajillas</t>
  </si>
  <si>
    <t>4.59</t>
  </si>
  <si>
    <t>Papel filtro resmas (420x520mm)</t>
  </si>
  <si>
    <t>2502/02A</t>
  </si>
  <si>
    <t>Resmas de papel de filtro Filter-Lab                                          Grosor: Medio ; Dimensiones: 420 x 520 mm ; Gramaje g/m2: 60 ; Espesor mm: 0,130 ; Vel. de absorción mm/10 min: 60/55 ; Resistencia húmedo kN/m: 0,280/0,230</t>
  </si>
  <si>
    <t>4.60</t>
  </si>
  <si>
    <t>Pinza laboratorio</t>
  </si>
  <si>
    <t>1342/1</t>
  </si>
  <si>
    <t>Pinza laboratorio, en acero inoxidable AISI 304 ; Tipo: punta curva ; Largo total mm: 160</t>
  </si>
  <si>
    <t>4.61</t>
  </si>
  <si>
    <t>Metal-Pinza doble sujeción bureta</t>
  </si>
  <si>
    <t>1511/1</t>
  </si>
  <si>
    <t>Pinza doble para buretas "Duplex". En metal cromado y puntas plastificadas en PVC. Sujeción por resorte. Fijación a soporte mediante nuez. Ancho: 170 mm</t>
  </si>
  <si>
    <t>4.62</t>
  </si>
  <si>
    <t>Pinza de acero para bureta</t>
  </si>
  <si>
    <t>La pinza metálica para buretas está hecha de acero y puede sostener una bureta a la vez. Las graduaciones y la línea del menisco de la bureta son claramente visibles. Se puede utilizar en barras de soporte de 10 - 12 mm de diámetro</t>
  </si>
  <si>
    <t>4.63</t>
  </si>
  <si>
    <t>Soporte de laboratorio (pie soporte)</t>
  </si>
  <si>
    <t>Soporte para laboratorio extremadamente estable sobre una base rectangular de acero con lacado por cocción. Con orificio roscado M10 en el centro de un lado corto. Las patas de apoyo de goma evitan que el soporte se deslice</t>
  </si>
  <si>
    <t>4.64</t>
  </si>
  <si>
    <t>TST control (verificador autoclave)</t>
  </si>
  <si>
    <t>IT27-53L</t>
  </si>
  <si>
    <t>SCHARLAB</t>
  </si>
  <si>
    <t>Test de virificació del funcionament de l'autoclau</t>
  </si>
  <si>
    <t>4.65</t>
  </si>
  <si>
    <t>Puntas pipeta 2-100 microlitros set (10x96 unid)</t>
  </si>
  <si>
    <t>0030078713</t>
  </si>
  <si>
    <t>EPPENDORF</t>
  </si>
  <si>
    <t>PCR clean y estéril, 2 – 100 µL, 53 mm, amarillo, puntas incolores, 960 puntas (10 racks × 96 puntas)</t>
  </si>
  <si>
    <t>4.66</t>
  </si>
  <si>
    <t>PUNTAS CAPACIDAD 500-5000 MICROLITROS (50 unid)</t>
  </si>
  <si>
    <t>KARTELL</t>
  </si>
  <si>
    <t>Compatibilidad: Finnpipette®, Brand®
Fabricadas en polipropileno de elevada pureza y sin cadmio. Poseen alta transparencia y un óptimo grado hidrorepelente para reducir al mínimo la retención de líquidos en las paredes internas.
El centrado óptimo del orificio situado en la punta garantiza una dirección segura de los líquidos en la fase de vaciado. Se recomienda usarlas en combinación con las micropipetas automáticas Kartell, pero se garantizan unos resultados óptimos también con micropipetas de las marcas más comunes disponibles comercialmente.</t>
  </si>
  <si>
    <t>4.67</t>
  </si>
  <si>
    <t xml:space="preserve">PUNTAS AZULES UNIVERSALES 100-1000 MICROLITROS (10x96 unid) </t>
  </si>
  <si>
    <t>Capacidad: 100-1000 μl
Compatibilidad: Kartell®, Gilson®, Brand®, Nichiryo®, Biohit®, Socorex®, Eppendorf®, Hamilton®
Capacidad: 50-1000 μl
Compatibilidad: Kartell®, Eppendorf®, Gilson®, Biohit®, Brand®, Socorex®, HTL®, Nichiryo®, Finpipette®, Thermo®
Fabricadas en polipropileno de elevada pureza y sin cadmio. Poseen alta transparencia y un óptimo grado hidrorepelente para reducir al mínimo la retención de líquidos en las paredes internas.
El centrado óptimo del orificio situado en la punta garantiza una dirección segura de los líquidos en la fase de vaciado. Se recomienda usarlas en combinación con las micropipetas automáticas Kartell, pero se garantizan unos resultados óptimos también con micropipetas de las marcas más comunes disponibles comercialmente.</t>
  </si>
  <si>
    <t>4.68</t>
  </si>
  <si>
    <t>PUNTAS CON FILTRO CAPACIDAD 100-1000 MICROLITROS ESTÉRILES (10x96 unid)</t>
  </si>
  <si>
    <t>Compatibilidad: Eppendorf®, Gilson®, Biohit®, Brand®, Socorex®, HTL®, Nichiryo®, Finpipette®, Thermo®
Fabricadas con polipropileno y dotadas de filtro, no contienen nada de DNase, RNase, ADN, ATP, metal, cadmio ni inhibidor de PCR y son apirogénicas.
Esterilizadas con radiación Gamma; son autoclavables a +121 °C durante 20 minutos.
Ideales para usos en biología molecular, cultivos celulares, bacteriología, virología, inmunología y radioinmunología. Los filtros hidrofóbicos de polietileno actúan como barrera contra los aerosoles, evitando contaminaciones cruzadas de las muestras y la micropipeta. Poseen orificios de dimensiones tales que en caso de una aspiración excesiva queda garantizado el total vaciado de la punta.</t>
  </si>
  <si>
    <t>4.69</t>
  </si>
  <si>
    <t>Pipetas Pasteur 4,8 ml (10x500)</t>
  </si>
  <si>
    <t>En polietileno transparente e inerte de baja densidad.</t>
  </si>
  <si>
    <t>4.70</t>
  </si>
  <si>
    <t>Aspiradores de seguridad para pipetas 2 ml</t>
  </si>
  <si>
    <t>W-100</t>
  </si>
  <si>
    <t>Aptos para pipetas estándar y desechables. Gracias a su alojamiento flexible, las pipetas se ajustan suavemente, lo que evita riesgos, incluso con líquidos tóxicos o corrosivos. Fácil manejo, con una sola mano. Girando la rueda dentada hacia arriba o abajo se obtiene un llenado o vaciado preciso; pulsando la clavija lateral se produce un vaciado automático. Desmontable, se limpia fácilmente.</t>
  </si>
  <si>
    <t>4.71</t>
  </si>
  <si>
    <t>Aspiradores de seguridad para pipetas 10 ml</t>
  </si>
  <si>
    <t>W-110</t>
  </si>
  <si>
    <t>4.72</t>
  </si>
  <si>
    <t>Aspiradores de seguridad para pipetas 25 ml</t>
  </si>
  <si>
    <t>W-120</t>
  </si>
  <si>
    <t>4.73</t>
  </si>
  <si>
    <t>Escurridor para secado de material</t>
  </si>
  <si>
    <t>Fabricado en alambre plastificado en PVC blanco, para secado de material
de laboratorio. Con 55 terminales recubiertas de un capuchón de plástico color naranja para más protección, y cinco soportes para matraces y vasos de precipitado. Incorpora dos anillas para colgarse en la pared, y cuatro patas con capuchón plástico para colocar sobre mesa. Incluye una bandeja para colocar en la base y evitar así el goteo sobre superficies. Longitud soporte: 90 mm</t>
  </si>
  <si>
    <t>4.74</t>
  </si>
  <si>
    <t>ESPÁTULA CUCHARA-PLANA NÍQUEL</t>
  </si>
  <si>
    <t>SELE.1196150</t>
  </si>
  <si>
    <t>Largo mm: 150 ; Ancho mm: 20</t>
  </si>
  <si>
    <t>4.75</t>
  </si>
  <si>
    <t>TIJERA RECTA PARA LABORATORIO</t>
  </si>
  <si>
    <t>TPPP.FMN011</t>
  </si>
  <si>
    <t>Largo mm: 160 ; Forma punta: aguda-aguda</t>
  </si>
  <si>
    <t>4.76</t>
  </si>
  <si>
    <t>Bandejas romboidales para pesar (500 unid)</t>
  </si>
  <si>
    <t>Bandejas de poliestireno flexibles y de superficies lisas para proporcionar un vertido preciso con una pérdida mínima de la muestra. Biológicamente inertes, no contaminantes, resisten a ácidos débiles, soluciones acuosas, alcoholes y bases. La parte inferior es ancha y plana para resistir la inflexión. Antiestáticos. Aptos para microondas. Resisten temperaturas de entre 70ºC y –10ºC. Volumen de 30 mL</t>
  </si>
  <si>
    <t>4.77</t>
  </si>
  <si>
    <t>Imanes agitadores</t>
  </si>
  <si>
    <t>Dimensiones mm Ø 8. 
Dimensiones mm Long 20</t>
  </si>
  <si>
    <t>4.78</t>
  </si>
  <si>
    <t>Dimensiones mm Ø 6 
Dimensiones mm Long 15</t>
  </si>
  <si>
    <t>4.79</t>
  </si>
  <si>
    <t>Manguito recoge varillas</t>
  </si>
  <si>
    <t>Recubierto en polipropileno</t>
  </si>
  <si>
    <t>4.80</t>
  </si>
  <si>
    <t>Bandeja plástico para laboratorio</t>
  </si>
  <si>
    <t xml:space="preserve"> 1421/01</t>
  </si>
  <si>
    <t>Bandeja de laboratorio              PVC de uso general        Dimensiones (mm): 320 x 260 x 70</t>
  </si>
  <si>
    <t>4.81</t>
  </si>
  <si>
    <t>Arandelas Duran azules GL 45 (paquete 10 uni.)</t>
  </si>
  <si>
    <t>Anillo de vertido para frascos ISO, azul, Ø 45 ; PP (140 ºC)</t>
  </si>
  <si>
    <t>4.82</t>
  </si>
  <si>
    <t>Embudo 150 x caja + filtros 22µm</t>
  </si>
  <si>
    <t>MIGSWG100</t>
  </si>
  <si>
    <t>MERCK</t>
  </si>
  <si>
    <t>Filtro y embudo Microfil, embudo de 100 ml,filtro poro 0,22 µm, diámetro 47 mm, color blanco, superficie cuadriculada</t>
  </si>
  <si>
    <t>4.83</t>
  </si>
  <si>
    <t>Embudo 150 x caja + filtros 45µm</t>
  </si>
  <si>
    <t>MZHAWG101</t>
  </si>
  <si>
    <t>Filtro y embudo Microfil, embudo de 100 ml,filtro poro 0,45 µm, diámetro 47 mm, color blanco, superficie cuadriculada</t>
  </si>
  <si>
    <t>4.84</t>
  </si>
  <si>
    <t>Embudo filtración magnético PALL vol. 500 mL</t>
  </si>
  <si>
    <t>516-7590</t>
  </si>
  <si>
    <t>VWR</t>
  </si>
  <si>
    <t>Membrane filter funnels, magnetic Material: Polyphenylsulfone, autoclavable. Effective filtration area: 150 and 300 ml: 9,6 cm²; 500 ml: 13,1 cm²</t>
  </si>
  <si>
    <t>4.85</t>
  </si>
  <si>
    <t>Filtro Envirochek HV</t>
  </si>
  <si>
    <t>PN 12099</t>
  </si>
  <si>
    <t>polietersulfona, hidrófila; volumen hasta 1000 L agua tratada</t>
  </si>
  <si>
    <t>4.86</t>
  </si>
  <si>
    <t>Filtros de jeringa (caixa de 100) minisart RC25</t>
  </si>
  <si>
    <t>17765-100</t>
  </si>
  <si>
    <t>Ø mm: 25 ; Volumen a filtrar: &lt;100 ml ; Poro um: 0,45 ; Estéril: no ; Conexiones luer entrada: lock ; Salida: slip</t>
  </si>
  <si>
    <t>4.87</t>
  </si>
  <si>
    <t>Filtros para pipetas bolsa 10, no esteril</t>
  </si>
  <si>
    <t>26535</t>
  </si>
  <si>
    <t>Filtro de membrana para accu-jet® pro/S, PTFE, 0,2 µm, no estéril, hidrófobo - 10 uds.</t>
  </si>
  <si>
    <t>4.88</t>
  </si>
  <si>
    <t>Frascon 60 mL PP, azul, CAJA 600</t>
  </si>
  <si>
    <t>409511</t>
  </si>
  <si>
    <t>4.89</t>
  </si>
  <si>
    <t>Frascon LDPE 100 mL (bolsas de 10)</t>
  </si>
  <si>
    <t>BNH0100PN</t>
  </si>
  <si>
    <t>Capacidad 100 mL; LDPE (polietileno de baja densidad); tapón de rosca</t>
  </si>
  <si>
    <t>4.90</t>
  </si>
  <si>
    <t>Parafilm M 4in x 250 ft</t>
  </si>
  <si>
    <t>P7668</t>
  </si>
  <si>
    <t>4.91</t>
  </si>
  <si>
    <t>Pipeta pasteur 3,0 ML (500 unid)</t>
  </si>
  <si>
    <t>DELT.200006.C</t>
  </si>
  <si>
    <t>polietileno transparente e inerte; capacidad ml: 3 ; Graduación: sí ; Estéril: no ; Longitud mm: 154 ; Presentación caja: 500</t>
  </si>
  <si>
    <t>4.92</t>
  </si>
  <si>
    <t xml:space="preserve">PINZA PARA PORTAOBJETOS PUNTAS PLANAS </t>
  </si>
  <si>
    <t>SELE.1000105</t>
  </si>
  <si>
    <t>En acero inoxidable AISI 304. Largo mm: 105</t>
  </si>
  <si>
    <t>4.93</t>
  </si>
  <si>
    <t>Tapon Sero-tap azul</t>
  </si>
  <si>
    <t>SELE.1015161</t>
  </si>
  <si>
    <t>4.94</t>
  </si>
  <si>
    <t>Tapon vidrio 45/40</t>
  </si>
  <si>
    <t>180/6</t>
  </si>
  <si>
    <t>Con ajuste intercambiable ; Esmerilado macho: 45/40</t>
  </si>
  <si>
    <t>4.95</t>
  </si>
  <si>
    <t>Tubo ensayo vidrio 20 mL 16x160 mm</t>
  </si>
  <si>
    <t>810/7</t>
  </si>
  <si>
    <t>Sin reborde ; Capacidad ml: 20 ; Dimensiones mm: 16 x 160</t>
  </si>
  <si>
    <t>4.96</t>
  </si>
  <si>
    <t>Conos decantación IMHOFF 1 L</t>
  </si>
  <si>
    <t>1409/1</t>
  </si>
  <si>
    <t>· Cono fabricado en plástico SAN, transparente como vidrio.· Tapón inferior de rosca.· Norma DIN 12672, temperatura -20 ºC a +85 ºC.</t>
  </si>
  <si>
    <t>4.97</t>
  </si>
  <si>
    <t>Bastoncillos algodón 15 cm (para Cl17)</t>
  </si>
  <si>
    <t>2510800</t>
  </si>
  <si>
    <t>COMED</t>
  </si>
  <si>
    <t>15 cm largo</t>
  </si>
  <si>
    <t>4.98</t>
  </si>
  <si>
    <t>Botellas de plástico de microbiología de 500 mL con tiosulfato sódico (24 x Caja)</t>
  </si>
  <si>
    <t>282320</t>
  </si>
  <si>
    <t>Botella con tiosulfato ; Estéril: radiación ; Capacidad ml: 500 ; Ø int. boca mm: 28 ; Dimensiones mm: 83 x 65 x 135 ; Cantidad caja: 24 ; Cuerpo y tapón de polietileno. Cuerpo rectangular con los lados estrechos ranurados. Tapón rojo con precinto y anillo interno de seguridad. Cierre hermético</t>
  </si>
  <si>
    <t>4.99</t>
  </si>
  <si>
    <t>Botellas rectangulares estériles microbiologia 1000 mL (20/caja)</t>
  </si>
  <si>
    <t>282321</t>
  </si>
  <si>
    <t>Botella con tiosulfato ; Estéril: radiación ; Capacidad ml: 1.000 ; Ø int. boca mm: 28 ; Dimensiones mm: 83 x 65 x 235 ; Cantidad caja: 20 ; Cuerpo y tapón de polietileno. Cuerpo rectangular con los lados estrechos ranurados. Tapón rojo con precinto y anillo interno de seguridad. Cierre hermético</t>
  </si>
  <si>
    <t>4.100</t>
  </si>
  <si>
    <t>Camara combinada plancton</t>
  </si>
  <si>
    <t>Hydro-bios 435025</t>
  </si>
  <si>
    <t>INDALO</t>
  </si>
  <si>
    <t>Base con anillo metálico y llave;Soporte;Cilindro de plexiglass de 10 ml;Cilindro de plexiglas de 50 ml;Cilindro de plexiglass de 100 ml;Cubres de vídrio de 2 mm de espesor (3 unidades);Cubre de vidrio cuadrado;Bases de 0,2 mm de espesor (50 unidades)</t>
  </si>
  <si>
    <t>4.101</t>
  </si>
  <si>
    <t>Tapón de plástico de PPN para frascos ISO. DURAN. Rosca ISO: GL45, color azul (10 UNID.)</t>
  </si>
  <si>
    <t>4.102</t>
  </si>
  <si>
    <t>Botellas tapon estrella 2000 mL</t>
  </si>
  <si>
    <t>DELT.444614</t>
  </si>
  <si>
    <t>Boca ancha. Graduado, con obturador. Apto para ser precintado ; Capacidad ml: 2.000 ; Ø boca mm: 58 ; Dimensiones mm: 134 x 100 ; Altura mm: 210</t>
  </si>
  <si>
    <t>4.103</t>
  </si>
  <si>
    <t>Filtros 45µm nitrocelulosa (100 x caja)</t>
  </si>
  <si>
    <t>FLAB MCE045047N</t>
  </si>
  <si>
    <t>Filtros membrana  mezcla de nitrato de celulosa y de acetato de celulosa; 47 mm diámetro; poro 0.45µm</t>
  </si>
  <si>
    <t>4.104</t>
  </si>
  <si>
    <t>Puntas de pipeta de 10 mL (caja 1000)</t>
  </si>
  <si>
    <t>702604</t>
  </si>
  <si>
    <t>4.105</t>
  </si>
  <si>
    <t>Puntas pipeta 1 mL (caja 1000)</t>
  </si>
  <si>
    <t>732012</t>
  </si>
  <si>
    <t>PUNTAS DE PIPETA 50 -1000 UL BRAND CAJA DE 1000 (2X500) UDS</t>
  </si>
  <si>
    <t>4.106</t>
  </si>
  <si>
    <t>Puntas pipeta 200 µL (960 caja)</t>
  </si>
  <si>
    <t>732108</t>
  </si>
  <si>
    <t>Sin esterilizar; en racks de 96</t>
  </si>
  <si>
    <t>4.107</t>
  </si>
  <si>
    <t>Puntas pipeta 5 mL (500x caixa)</t>
  </si>
  <si>
    <t>EPPE.0030000978</t>
  </si>
  <si>
    <t>epT.I.P.S.® Standard, Eppendorf Quality™, 0.1 – 5 mL, 120 mm, lila, 500 puntas (5 bolsas × 100 puntas)</t>
  </si>
  <si>
    <t>4.108</t>
  </si>
  <si>
    <t>Combitips advanced 5 mL, 100 uds. (4 bolsas × 25 uds.)</t>
  </si>
  <si>
    <t>EPPE.0030089456</t>
  </si>
  <si>
    <t>4.109</t>
  </si>
  <si>
    <t>Combitips advanced, 10 mL, 100 uds. (4 bolsas × 25 uds.)</t>
  </si>
  <si>
    <t>EPPE.0030089464</t>
  </si>
  <si>
    <t>4.110</t>
  </si>
  <si>
    <t xml:space="preserve">Combitips advanced 25 mL, 100 uds. (4 cajas × 25 uds.), </t>
  </si>
  <si>
    <t>EPPE.0030089472</t>
  </si>
  <si>
    <t>4.111</t>
  </si>
  <si>
    <t>Bureta pera de goma sencilla</t>
  </si>
  <si>
    <t>1605/2</t>
  </si>
  <si>
    <t>Pera de goma tipo Richardson. Pera simple para bureta automática</t>
  </si>
  <si>
    <t>4.112</t>
  </si>
  <si>
    <t xml:space="preserve"> Papel impresión (TOC V-CSN, SHIMADZU)</t>
  </si>
  <si>
    <t>630-08913</t>
  </si>
  <si>
    <t>IZASA</t>
  </si>
  <si>
    <t>Papel impresión M-21 para TOC V-CSN de la marca SHIMADZU               Unidades: 12</t>
  </si>
  <si>
    <t>4.113</t>
  </si>
  <si>
    <t>1421/1</t>
  </si>
  <si>
    <t>En PVC de uso general ; Dimensiones mm: 200 x 150 x 50</t>
  </si>
  <si>
    <t>4.114</t>
  </si>
  <si>
    <t>1421/2</t>
  </si>
  <si>
    <t>En PVC de uso general ; Dimensiones mm: 300 x 210 x 60</t>
  </si>
  <si>
    <t>4.115</t>
  </si>
  <si>
    <t xml:space="preserve">1421/4 </t>
  </si>
  <si>
    <t>En PVC de uso general ; Dimensiones mm: 440 x 290 x 80</t>
  </si>
  <si>
    <t>4.116</t>
  </si>
  <si>
    <t>Bidón plástico 10 L boca ancha</t>
  </si>
  <si>
    <t>1359-K/2</t>
  </si>
  <si>
    <t>En polietileno de alta densidad, boca con obturador. Asa de transporte. Capacidad l: 10 ; Ø boca mm: 120 ; Ø cuerpo mm: 210 ; Altura mm: 395</t>
  </si>
  <si>
    <t>4.117</t>
  </si>
  <si>
    <t>Cubeta plástico pesada negra 100ml</t>
  </si>
  <si>
    <t>Cubeta para pesar de poliestireno. En poliestireno antiestático no contaminante. Deformable para una mejor manipulación del producto a pesar, ya sea líquido o sólido ; Capacidad ml: 100 ; Forma: diamante ; Alto mm: 20 ; Ancho mm: 92 ; Fondo mm: 132 ; Color: negro ; Paquetes: 100 uds</t>
  </si>
  <si>
    <t>4.118</t>
  </si>
  <si>
    <t>Embudo filtración magnético PALL vol 300 mL</t>
  </si>
  <si>
    <t>516-7594</t>
  </si>
  <si>
    <t>Membrane filter funnels, magnetic Material: Polyphenylsulfone, autoclavable                          Effective filtration area: 150 and 300 ml: 9,6 cm²; 500 ml: 13,1 cm²</t>
  </si>
  <si>
    <t>4.119</t>
  </si>
  <si>
    <t>Jeringa de plástico con CONO LUER-LOK, 5 ml</t>
  </si>
  <si>
    <t>875/18</t>
  </si>
  <si>
    <t>SARTORIUS</t>
  </si>
  <si>
    <t>Ø mm: 25 ; Volumen a filtrar: &lt;100 ml ; Poro um: 0,45 ; Estéril: no ; Conexiones luer entrada: lock ; Salida: slip. (caja 100 uds.)</t>
  </si>
  <si>
    <t>4.120</t>
  </si>
  <si>
    <t>Jeringa de plástico estéril, 10 mL</t>
  </si>
  <si>
    <t>875/20</t>
  </si>
  <si>
    <t>Cono luer. Sin aguja. Envasado individual estéril ; Capacidad ml: 10 ; N.° cuerpos: 3 ; Presentación: caja 100 uds</t>
  </si>
  <si>
    <t>4.121</t>
  </si>
  <si>
    <t>Matraz Kitasato 500 mL</t>
  </si>
  <si>
    <t>1367/2</t>
  </si>
  <si>
    <t>Thermo Scientific</t>
  </si>
  <si>
    <t>Matraz kitasato de polipropileno  Autoclavable a 121 °C ; Capacidad ml: 500 ; Cuello cónico: 34/35</t>
  </si>
  <si>
    <t>4.122</t>
  </si>
  <si>
    <t>Pipeta Pasteur punta fina 3 mL</t>
  </si>
  <si>
    <t>1374-D/5</t>
  </si>
  <si>
    <t>Pipetas pasteur polietileno. Capacidad ml: 3 (con punta de vertido fina) ; Graduación: sí ; Estéril: no ; Longitud mm: 154 ; Presentación caja: 500 uds.</t>
  </si>
  <si>
    <t>4.123</t>
  </si>
  <si>
    <t>Pipetas Pasteur en polietileno inerte de baja densidad 5 mL</t>
  </si>
  <si>
    <t>Pipetas pasteur en polietileno inerte de baja densidad (PELD). Volumen total 5 mL. No esteril.</t>
  </si>
  <si>
    <t>4.124</t>
  </si>
  <si>
    <t>Frasco con tapón de estrella rectangular de 250 mL</t>
  </si>
  <si>
    <t>1359-E/01</t>
  </si>
  <si>
    <t>Frasco con tapón de estrella rectangular. Boca ancha. Graduado, con obturador. Apto para ser precintado ; Capacidad ml: 250 ; Ø boca mm: 33 ; Dimensiones mm: 60 x 57 ; Altura mm: 110  Unidades: 150 unidades</t>
  </si>
  <si>
    <t>4.125</t>
  </si>
  <si>
    <t>Bandeja plástico antiácido en PVC (245 x 195 x 50 mm)</t>
  </si>
  <si>
    <t>Resistentes a temperaturas entre –20 ºC y 80 ºC</t>
  </si>
  <si>
    <t>4.126</t>
  </si>
  <si>
    <t>Bandeja plástico antiácido en PVC  (305 x 250 x 60 mm)</t>
  </si>
  <si>
    <t>4.127</t>
  </si>
  <si>
    <t>Bandeja plástico antiácido en PVC  (385 x 325 x 75 mm)</t>
  </si>
  <si>
    <t>4.128</t>
  </si>
  <si>
    <t>Bandeja plástico antiácido en PVC  (420 x 375 x 85 mm)</t>
  </si>
  <si>
    <t>4.129</t>
  </si>
  <si>
    <t>Bandeja plástico antiácido en ABS  (201 x 151 x 41 mm) pack de20 ud</t>
  </si>
  <si>
    <t>Soportan temperaturas entre –40 ºC y 85 ºC.</t>
  </si>
  <si>
    <t>4.130</t>
  </si>
  <si>
    <t>Bandeja plástico antiácido en ABS  (202 x 151 x 81 mm) pack de 20 ud</t>
  </si>
  <si>
    <t>4.131</t>
  </si>
  <si>
    <t>Pipeta Transferpette, S 1000 µL</t>
  </si>
  <si>
    <t>Transferpette®, Fixed volume. Transferpette® 1000 µl, blue</t>
  </si>
  <si>
    <t>4.132</t>
  </si>
  <si>
    <t>Pipeta Transferpette, S 2000 µL</t>
  </si>
  <si>
    <t>Transferpette®, Fixed volume. Transferpette® 2000 µl, red</t>
  </si>
  <si>
    <t>4.133</t>
  </si>
  <si>
    <t>Pipeta Transferpette, S 500 µL</t>
  </si>
  <si>
    <t>Transferpette®, Fixed volume. Transferpette® 500 µl, blue</t>
  </si>
  <si>
    <t>4.134</t>
  </si>
  <si>
    <t>Pipeta Transferpette, S 0,5-5 mL</t>
  </si>
  <si>
    <t>Transferpette®, adjustable volume. Transferpette® 500-5000 µl, red</t>
  </si>
  <si>
    <t>4.135</t>
  </si>
  <si>
    <t>Pipeta Transferpette, S 100-1000  µL</t>
  </si>
  <si>
    <t>Transferpette®, adjustable volume. Transferpette® S 100-1000 µl, blue</t>
  </si>
  <si>
    <t>4.136</t>
  </si>
  <si>
    <t xml:space="preserve">Cesta de alambre 21 cm diámetro </t>
  </si>
  <si>
    <t>1309/2</t>
  </si>
  <si>
    <t>Cestillo de alambre sin cruces. En acero inoxidable AISI 304 ; Ø mm: 210 ; Alto mm: 180</t>
  </si>
  <si>
    <t>4.137</t>
  </si>
  <si>
    <t xml:space="preserve">Cesta de alambre 24 cm diámetro </t>
  </si>
  <si>
    <t>1309/3</t>
  </si>
  <si>
    <t>Cestillo de alambre sin cruces. En acero inoxidable AISI 304 ; Ø mm: 240 ; Alto mm: 180</t>
  </si>
  <si>
    <t>4.138</t>
  </si>
  <si>
    <t>Obturador 24 ml (TOC V-CSN, SHIMADZU)</t>
  </si>
  <si>
    <t>038-00165-48</t>
  </si>
  <si>
    <t>Septum 24 mL para TOC V-CSN, SHIMADZU. 100 unidades por Caja</t>
  </si>
  <si>
    <t>4.139</t>
  </si>
  <si>
    <t>Crisol  (40x32 mm)</t>
  </si>
  <si>
    <t xml:space="preserve"> 1262/3</t>
  </si>
  <si>
    <t>Crisol 40 x 32 mm. Forma media, sin tapa. Tamaño: 40 x 32 mm                    Capacidad: 20 mL</t>
  </si>
  <si>
    <t>4.140</t>
  </si>
  <si>
    <t>Cronómetro digital de dos tiempos</t>
  </si>
  <si>
    <t>Herter Instruments</t>
  </si>
  <si>
    <t>Avisador digital de 2 tiempos separados, 99h 59’ 59’’. Cuenta atrás y hacia adelante. Memoria del último tiempo. Alarma acústica y visual. 3 niveles de volumen. Soporte con imán y clip de sobremesa. Tamaño: 91x76x21 mm.</t>
  </si>
  <si>
    <t>4.141</t>
  </si>
  <si>
    <t>Escobillón limpieza (27 cm)</t>
  </si>
  <si>
    <t>1602-I/01</t>
  </si>
  <si>
    <t>Escobillón para limpieza. Perlón blanco ; Longitud: 270 mm ; Diámetro: 15 mm</t>
  </si>
  <si>
    <t>4.142</t>
  </si>
  <si>
    <t>Escobillón limpieza (39 cm)</t>
  </si>
  <si>
    <t>1602-I/06</t>
  </si>
  <si>
    <t>Escobillón para limpieza. Perlón blanco ; Longitud: 390 mm ; Diámetro: 37 mm</t>
  </si>
  <si>
    <t>4.143</t>
  </si>
  <si>
    <t>Escobillón limpieza (70 cm)</t>
  </si>
  <si>
    <t>1602-I/012</t>
  </si>
  <si>
    <t>Escobillón para limpieza. Perlón blanco ; Longitud: 700 mm ; Diámetro: 100 mm</t>
  </si>
  <si>
    <t>4.144</t>
  </si>
  <si>
    <t>Espátula cuchara escoplo inox</t>
  </si>
  <si>
    <t>1336/2</t>
  </si>
  <si>
    <t>Selecta</t>
  </si>
  <si>
    <t>Espátula cuchara-escoplo inoxidable  AISI 304 ; Largo mm: 150 ; Ancho mm: 20</t>
  </si>
  <si>
    <t>4.145</t>
  </si>
  <si>
    <t>Espátula cuchara plana</t>
  </si>
  <si>
    <t>En acero inoxidable AISI 304 
Largo total mm: 210 
Extremo rectangular mm: 40 x 9 
Extremo cuchara mm: 30 x 18</t>
  </si>
  <si>
    <t>4.146</t>
  </si>
  <si>
    <t>Microespátula cuchara plana</t>
  </si>
  <si>
    <t>1328/2</t>
  </si>
  <si>
    <t>En acero inoxidable AISI 304 ; Largo mm: 150 ; Ancho mm: 4</t>
  </si>
  <si>
    <t>4.147</t>
  </si>
  <si>
    <t>Dispensador de metal para 12 cintas de 13 m</t>
  </si>
  <si>
    <t>Dispensador de metal para 12 cintas de 13 m. Medidas: 31 cm ancho, 7 cm alto, 13 cm de profundidad.</t>
  </si>
  <si>
    <t>4.148</t>
  </si>
  <si>
    <t>Filtros 2V diámetro 185mm</t>
  </si>
  <si>
    <t>1202-185</t>
  </si>
  <si>
    <t>WHATTMAN</t>
  </si>
  <si>
    <t>Grado 2V Preplegado papel filtro cualitativo, Diametro: 18.5cm, Poro: 8µm</t>
  </si>
  <si>
    <t>4.149</t>
  </si>
  <si>
    <t>Filtros de celulosa 0.45 micras y diámetro 47</t>
  </si>
  <si>
    <t>MCA045047N</t>
  </si>
  <si>
    <t>Filter lab</t>
  </si>
  <si>
    <t>Ø mm: 47
Poro um: 0,45 
Color blanco 
Superficie lisa
Formato: no estéril</t>
  </si>
  <si>
    <t>4.150</t>
  </si>
  <si>
    <t>Filtros de membrana MCE 0.8 micras y diámetro 25 mm</t>
  </si>
  <si>
    <t>AAWP02500</t>
  </si>
  <si>
    <t>Membrana MF-Millipore, 
ésteres mezclados de celulosa, hidrófila; 
0,8 µm, 25 mm, 
blanca, superficie lisa</t>
  </si>
  <si>
    <t>4.151</t>
  </si>
  <si>
    <t>Gradilla en acero inoxidable</t>
  </si>
  <si>
    <t>A-240</t>
  </si>
  <si>
    <t>Dimensiones: 125 x 85 x 60 mm. Cantidad 24. Gradillas en acero inoxidable, para tubos de hasta 18 mm Ø, agujero 19 mm Ø.</t>
  </si>
  <si>
    <t>4.152</t>
  </si>
  <si>
    <t>A-250</t>
  </si>
  <si>
    <t>Dimensiones: 87 x 65 x 60 mm. Cantidad 12. Gradillas en acero inoxidable, para tubos de hasta 18 mm Ø, agujero 19 mm Ø.</t>
  </si>
  <si>
    <t>4.153</t>
  </si>
  <si>
    <t>Gradilla desmontable para tubos de 30 mm</t>
  </si>
  <si>
    <t>Dimensiones: 246 x 104 x 64 mm. Esta gradilla se fabrica en polipropileno autoclavable (121 ºC) en color azul. Resulta totalmente adecuada para el uso cotidiano y como gradilla de almacenamiento. Puede contener hasta 21 tubos de 50 ml (30 mm de diámetro), e incorpora un espacio para la escritura así como identificación alfanumérica para los tubos. La base permite apilar varias gradillas. Se suministra embolsada unitariamente, desmontada y plegada para ahorrar espacio.</t>
  </si>
  <si>
    <t>4.154</t>
  </si>
  <si>
    <t>Soporte para 112 pipetas</t>
  </si>
  <si>
    <t>1379/1</t>
  </si>
  <si>
    <t>En acero inoxidable plastificado. Para 112 pipetas de diferentes capacidades</t>
  </si>
  <si>
    <t>4.155</t>
  </si>
  <si>
    <t>Gradilla tubos de ensayo</t>
  </si>
  <si>
    <t>Brand</t>
  </si>
  <si>
    <t>Gradillas para tubos de ensayo y Gradillas para microtubos. Para tubos hasta: 30 mm. Tamaño: 3 x 7. Dimensiones (mm):  265x126x88  Color: Blanca</t>
  </si>
  <si>
    <t>4.156</t>
  </si>
  <si>
    <t>Gradilla tubos de ensayo 5x11</t>
  </si>
  <si>
    <t>Gradillas para tubos de ensayo y Gradillas para microtubos. Para tubos hasta: 16 mm. Tamaño: 5 x 11.Dimensiones (mm): 265x126x75 Color: Blanca</t>
  </si>
  <si>
    <t>4.157</t>
  </si>
  <si>
    <t>Gradilla de alambre para tubos de ensayo (2x4)</t>
  </si>
  <si>
    <t>Fischer Scientific</t>
  </si>
  <si>
    <t>Transporte y almacene tubos de centrífuga con tapón de 50 ml en gradillas de alambre resistentes. Las gradillas para tubos de ensayo de alambre Fisherbrand™ se han fabricado con acero con revestimiento de epoxi que es resistente a sustancias químicas. Los fondos ranurados garantizan la posición vertical y la manipulación segura de las muestras. Esterilizables en autoclave. Diámetro de la abertura (métrico)
30 mm</t>
  </si>
  <si>
    <t>4.158</t>
  </si>
  <si>
    <t>Imanes agitadores de 2.5 cm</t>
  </si>
  <si>
    <t>Metrohm</t>
  </si>
  <si>
    <t>Varilla agitadora recubierta de PTFE. Longitud: 25 mm</t>
  </si>
  <si>
    <t>4.159</t>
  </si>
  <si>
    <t>Imanes agitadores de 3 cm</t>
  </si>
  <si>
    <t>1787/9</t>
  </si>
  <si>
    <t>Carl Roth</t>
  </si>
  <si>
    <t>Diámetro: 3 mm ; Longitud: 30 mm</t>
  </si>
  <si>
    <t>4.160</t>
  </si>
  <si>
    <t>Imán agitador PTFE. Imán en forma de cruz</t>
  </si>
  <si>
    <t>022-137632</t>
  </si>
  <si>
    <t>Longitud (mm): 20. '- Diámetro (mm): 9. Pack (u.): 10</t>
  </si>
  <si>
    <t>4.161</t>
  </si>
  <si>
    <t>Imanes agitadores de 4 cm ( 10 ud )</t>
  </si>
  <si>
    <t>1787/29</t>
  </si>
  <si>
    <t>Bohlender</t>
  </si>
  <si>
    <t>PTFE LISA 8X40 MM</t>
  </si>
  <si>
    <t>4.162</t>
  </si>
  <si>
    <t>Imanes agitadores de 2X7 MM (20 ud)</t>
  </si>
  <si>
    <t>1787/1</t>
  </si>
  <si>
    <t>PTFE LISA 2X7 MM</t>
  </si>
  <si>
    <t>4.163</t>
  </si>
  <si>
    <t>Imanes agitadores de 3X6 MM (10 ud)</t>
  </si>
  <si>
    <t>1787/3</t>
  </si>
  <si>
    <t>PTFE LISA 3X6 MM</t>
  </si>
  <si>
    <t>4.164</t>
  </si>
  <si>
    <t>Aro de metal con nuez  80 mm</t>
  </si>
  <si>
    <t>1544/02</t>
  </si>
  <si>
    <t>Aro con nuez en acero zincado. Exterior aro: 80 mm</t>
  </si>
  <si>
    <t>4.165</t>
  </si>
  <si>
    <t>Metal-Nuez doble</t>
  </si>
  <si>
    <t>1518/1</t>
  </si>
  <si>
    <t>Nuez doble en metal cromado. Desde 5 hasta 17 mm.</t>
  </si>
  <si>
    <t>4.166</t>
  </si>
  <si>
    <t>4.167</t>
  </si>
  <si>
    <t>Metal-Pinza sin nuez</t>
  </si>
  <si>
    <t>1508/1</t>
  </si>
  <si>
    <t>Pinza universal "Minimax". Puntas con protectores de corcho. Desde 0 hasta 80 mm. Modelo sin nuez en dur-aluminio. Longitud: 210 mm</t>
  </si>
  <si>
    <t>4.168</t>
  </si>
  <si>
    <t>Metal-Soporte pie tripode longitud 600 mm</t>
  </si>
  <si>
    <t>1531/4</t>
  </si>
  <si>
    <t>Soporte pié tripode. Dimensiones varilla: 10 mm. Alto: 600 mm. Varilla inoxidable AISI 304.</t>
  </si>
  <si>
    <t>4.169</t>
  </si>
  <si>
    <t>Metal-Soporte pie tripode longitud 700 mm</t>
  </si>
  <si>
    <t>1531/5</t>
  </si>
  <si>
    <t>Soporte pié tripode. Dimensiones varilla: 12 mm. Alto: 700 mm. Varilla inoxidable AISI 304.</t>
  </si>
  <si>
    <t>4.170</t>
  </si>
  <si>
    <t>Puntas de pipeta de 1 mL</t>
  </si>
  <si>
    <t>Puntas de pipeta, sueltas, PP, azul, 50 - 1000 µl</t>
  </si>
  <si>
    <t>4.171</t>
  </si>
  <si>
    <t>Puntas de pipeta de 2-200 microlitros set (1000 unid.)</t>
  </si>
  <si>
    <t>Polipropilè d’alta puresa, lliure de DiHEMDA i oleamida  Fabricat sense lubricants; Pigments lliures de cadmi
• Graduació per a una revisió ràpida de volum
• Nou: totes les puntes de pipeta i les puntes de filtre fins a 1000 μL estan lliures d’ADN (&lt;40 fg), RNase (&lt;8,6 fg), endotoxines (&lt;1 pg) i ATP (&lt;1 fg)
• Nou: Tots els consells i embalatges estèrils es fabriquen amb la certificació de qualitat BIO-CERT®: Sterile acc. Les directrius ISO 11 137 i AAMI s’obtenen un SAL 10-6
• Subministrat amb certificat d’anàlisi
• Nou: TipBox / Rack System: totes les mides fins a 1000 μL disponibles en format de 96 unitats
• Autoclavable a 121 ° C (2 bar), segons DIN EN 285
• Sistemes d’embalatge respectuosos amb el medi ambient
• Les pipetes i consells de filtre de BRAND es proven per a les pipetes BRAND i la majoria de tipus de pipetes de Gilson®, Thermo Fisher Scientific Finnpipette®, Eppendorf® i Biohit® / Sartorious
• La punta de 5 mL està provada exclusivament per a pipetes BRAND i Thermo Fisher Scientific Finnpipette®
• La punta de 10 ml és adequada per a BRAND, Eppendorf® i Gilson®</t>
  </si>
  <si>
    <t>4.172</t>
  </si>
  <si>
    <t>Puntas de pipeta de 5 mL</t>
  </si>
  <si>
    <t>Puntas de pipeta, sueltas, PP, neutro, 0.5 - 5 ml</t>
  </si>
  <si>
    <t>4.173</t>
  </si>
  <si>
    <t>Pera de goma para pipetas para 10 ml</t>
  </si>
  <si>
    <t xml:space="preserve">1604/1  </t>
  </si>
  <si>
    <t>Pera de gomas para pipetas. Hasta 10 ml ; Cánula de 5 cm ; Pera de goma de seguridad para todo tipo de pipetas. Fabricada en caucho de color naranja, con 3 válvulas.</t>
  </si>
  <si>
    <t>4.174</t>
  </si>
  <si>
    <t>Pictogrames adhesius COMBURENTE</t>
  </si>
  <si>
    <t>NP 45.1</t>
  </si>
  <si>
    <t>CARL ROTH</t>
  </si>
  <si>
    <t>ETIQUETAS DE ADVERTENCIA
Advertencia comburente</t>
  </si>
  <si>
    <t>4.175</t>
  </si>
  <si>
    <t>Pictogrames adhesius CORROSIU</t>
  </si>
  <si>
    <t>NP 47.1</t>
  </si>
  <si>
    <t>ETIQUETAS DE ADVERTENCIA
Advertencia corrosivo</t>
  </si>
  <si>
    <t>4.176</t>
  </si>
  <si>
    <t>Pictogrames adhesius EXPLOSIU</t>
  </si>
  <si>
    <t>NP 43.1</t>
  </si>
  <si>
    <t>ETIQUETAS DE ADVERTENCIA
Advertencia explosivo</t>
  </si>
  <si>
    <t>4.177</t>
  </si>
  <si>
    <t>Pictogrames adhesius INFLAMABLE</t>
  </si>
  <si>
    <t>NP 44.1</t>
  </si>
  <si>
    <t>ETIQUETAS DE ADVERTENCIA
Advertencia inflamable</t>
  </si>
  <si>
    <t>4.178</t>
  </si>
  <si>
    <t>Pictogrames adhesius PELIGRO GRAVE PARA LA SALUD</t>
  </si>
  <si>
    <t>NP 50.1</t>
  </si>
  <si>
    <t>ETIQUETAS DE ADVERTENCIA
Advertencia peligro grave para la salud</t>
  </si>
  <si>
    <t>4.179</t>
  </si>
  <si>
    <t>Pictogrames adhesius peligro para el MEDIO AMBIENTE</t>
  </si>
  <si>
    <t>NP 51.1</t>
  </si>
  <si>
    <t>ETIQUETAS DE ADVERTENCIA
Advertencia peligro para el medio ambiente</t>
  </si>
  <si>
    <t>4.180</t>
  </si>
  <si>
    <t>Pictogrames adhesius PELIGRO PARA LA SALUD</t>
  </si>
  <si>
    <t>NP 49.1</t>
  </si>
  <si>
    <t>ETIQUETAS DE ADVERTENCIA 
Advertencia peligro para la salud</t>
  </si>
  <si>
    <t>4.181</t>
  </si>
  <si>
    <t>Pictogrames adhesius TOXICITAT</t>
  </si>
  <si>
    <t>NP 48.1</t>
  </si>
  <si>
    <t>ETIQUETAS DE ADVERTENCIA  
Advertencia toxicidad agua</t>
  </si>
  <si>
    <t>4.182</t>
  </si>
  <si>
    <t>Tapón 24 mL (TOC V-CSN, SHIMADZU)</t>
  </si>
  <si>
    <t>638-20074-01</t>
  </si>
  <si>
    <t>Tapones para viales de TOC V-CSN, SHIMADZU de volumen de 24 mL. Cantidad: 100 unidades</t>
  </si>
  <si>
    <t>4.183</t>
  </si>
  <si>
    <t>En acero inoxidable AISI 304 ; Tipo: punta curva ; Largo total mm: 160</t>
  </si>
  <si>
    <t>4.184</t>
  </si>
  <si>
    <t>1342/2</t>
  </si>
  <si>
    <t>En acero inoxidable AISI 304 ; Tipo: punta fina ; Largo total mm: 120</t>
  </si>
  <si>
    <t>4.185</t>
  </si>
  <si>
    <t>En acero inoxidable AISI 304 ; Tipo: muelle. Forma recta, punta fina (imagen 1) ; Largo total mm: 160</t>
  </si>
  <si>
    <t>4.186</t>
  </si>
  <si>
    <t>Portafiltros policarbonato para filtros</t>
  </si>
  <si>
    <t>PF25P02</t>
  </si>
  <si>
    <t>Portafiltros de policarbonato de 25 mm</t>
  </si>
  <si>
    <t>4.187</t>
  </si>
  <si>
    <t>Prefiltros para campana</t>
  </si>
  <si>
    <t>9001G</t>
  </si>
  <si>
    <t>Crumair</t>
  </si>
  <si>
    <t>Prefiltro para campana CRUMAIR</t>
  </si>
  <si>
    <t>4.188</t>
  </si>
  <si>
    <t>Termómetro (-10-150ºC)</t>
  </si>
  <si>
    <t xml:space="preserve"> 1170/3  </t>
  </si>
  <si>
    <t xml:space="preserve">Termómetro de varilla de mercurio con certificado de fábrica                                    Rango de temperaturas: -10 -150ºC                                        División grados: 1ºC                    Longitud total (mm): 300             </t>
  </si>
  <si>
    <t>4.189</t>
  </si>
  <si>
    <t>Termómetro (-10-50ºC)</t>
  </si>
  <si>
    <t>1170/1</t>
  </si>
  <si>
    <t xml:space="preserve">Termómetro de varilla de mercurio con certificado de fábrica                                    Rango de temperaturas: -10 - 50ºC                                        División grados: 1ºC                    Longitud total (mm): 250             </t>
  </si>
  <si>
    <t>4.190</t>
  </si>
  <si>
    <t>Termómetro testo con IP67  (-20 hasta +230 ºC)</t>
  </si>
  <si>
    <t>Testo</t>
  </si>
  <si>
    <t>Testo Mini Waterproof Penetration Thermometer                           Dimensiones: 150 x 45 x 30 mm (l_w_h)
Temperatura de funcionamiento: -10 hasta +50 °C
Carcasa: ABS.  Clase de protección: IP67
Color: blanco
Longitud del tubo de la sonda: 120 mm
Longitud de la punta de la sonda: 7.5 mm
Diámetro tubo de la sonda: 3.5 mm
Diámetro punta del tubo de la sonda: 1.6 mm . Rango:-20 hasta +230 °C   Exactitud: ±1 °C (-20 hasta +53,9 °C) / ±0,8 °C (+54 hasta +90 °C) / ±1 °C (+90,1 hasta +180 °C) /±1,5 °C (+180,1 hasta +230 °C) Resolución: 0,1 °C (-19,9 hasta +199,9 °C) 1,0 °C (Resto rango)</t>
  </si>
  <si>
    <t>4.191</t>
  </si>
  <si>
    <t>Termómetro (-10-50ºC) con certificado ENAC (3 puntos)</t>
  </si>
  <si>
    <t>BERM.1042349/04</t>
  </si>
  <si>
    <t>Berman Termómetros e Instrumentación</t>
  </si>
  <si>
    <t>Con certificado de calibración oficial ENAC estándar a 3 puntos del rango (0 25 y 50°C)</t>
  </si>
  <si>
    <t>4.192</t>
  </si>
  <si>
    <t>TERMOMETRO DE BOLSILLO CON SONDA DE 1 M HANNA (con certificado ENAC)</t>
  </si>
  <si>
    <t>HANN.HI98509</t>
  </si>
  <si>
    <t>Hannah Instruments</t>
  </si>
  <si>
    <t>Termómetro con cable de 1 metro y sistema de comprobación de la calibración, cal-check. Rango: -50 ºC + 150 ºC. Precisión +/- 0,5. Certificado de calibración Enac opcional.</t>
  </si>
  <si>
    <t>4.193</t>
  </si>
  <si>
    <t>TERMÓMETRO TIPO T DE PENETRACIÓN</t>
  </si>
  <si>
    <t>HI145-20</t>
  </si>
  <si>
    <t>Termómetro robusto con sonda de penetración de acero inoxidable, para controles rápidos que requieren rápida respuesta. Rango: -50,0 a 220 ºC. Resolución: 0,1ºC (-50,0 a 199,9) 1ºC (200ºC a 220ºC). Precisión (25ºC): ±0,3ºC (-20ºC a 90ºC) ±0,4% (fuera). Sonda acero inoxidable</t>
  </si>
  <si>
    <t>4.194</t>
  </si>
  <si>
    <t>TERMÓMETRO CON SONDA EXTERNA 1M DE CABLE Y DORSO MAGNÉTICO (con certificado ENAC)</t>
  </si>
  <si>
    <t>HANN.HI147-00</t>
  </si>
  <si>
    <t>Termómetro práctico y preciso, para lugares donde se precisa la medida de la temperatura en el interior de un ambiente, y su visualización desde el exterior. Dispone de dorsal magnético que permite adherirlo a superficies metálicas. Con posibilidad de comprobar el estado de calibración de forma manual. Rango: -50 ºC +150 ºC. Precisión +/- 0,3. Sonda acero inoxidable con 1 metro de cable. Certificado de calibración Enac opcional.</t>
  </si>
  <si>
    <t>4.195</t>
  </si>
  <si>
    <t>Termómetro (-10-100ºC) con certificado ENAC (3 puntos)</t>
  </si>
  <si>
    <t>BERM.1044002</t>
  </si>
  <si>
    <t>Termómetro de precisión con certificado de calibración oficial (ENAC) ; Graduación ºC: -10 +100</t>
  </si>
  <si>
    <t>4.196</t>
  </si>
  <si>
    <t>Tiras de pH Pehanon pH 1.8 - 3.8</t>
  </si>
  <si>
    <t>904 13</t>
  </si>
  <si>
    <t>Macherey-Nagel</t>
  </si>
  <si>
    <t>Tiras de pH, PEHANON® 1,8 – 3,8    Graduación pH:  0,2/0,3. Caja con 200 tiras, 11 x 100 mm</t>
  </si>
  <si>
    <t>4.197</t>
  </si>
  <si>
    <t>Frascos 40 mL (30x70mm) graduados</t>
  </si>
  <si>
    <t>Frasco polipropileno transparente graduado 40 mL</t>
  </si>
  <si>
    <t>4.198</t>
  </si>
  <si>
    <t>Frasco lavador graduado tapón rojo 250 mL</t>
  </si>
  <si>
    <t>DELT.191637.10</t>
  </si>
  <si>
    <t>En polietileno ; Capacidad ml: 250 ; Color tapón: rojo ; Ø boca mm: 38 ; Ø base mm: 60 ; Altura mm: 140</t>
  </si>
  <si>
    <t>4.199</t>
  </si>
  <si>
    <t>Bidón con grifo incorporado</t>
  </si>
  <si>
    <t>1359-J73</t>
  </si>
  <si>
    <t>En polietileno de alta densidad calidad alimentaria. Con asa para transporte. Grifo con junta antigoteo ; Capacidad l: 25 ; Ø boca mm: 79,5 ; Ø cuerpo mm: 280 ; Altura mm: 565</t>
  </si>
  <si>
    <t>4.200</t>
  </si>
  <si>
    <t xml:space="preserve">FRASCO CILÍNDRICO BOCA ANCHA COLOR TOPACIO </t>
  </si>
  <si>
    <t xml:space="preserve">1359/05 </t>
  </si>
  <si>
    <t>Azlon</t>
  </si>
  <si>
    <t>Tapón de rosca en polipropileno. Autoclavable ; Capacidad ml: 1.000 ; Ø boca mm: 53 ; Ø cuerpo mm: 90 ; Altura mm: 207. Caja 5 unidades</t>
  </si>
  <si>
    <t>4.201</t>
  </si>
  <si>
    <t>FRASCO LAVADOR CON SÍMBOLO DE PELIGROSIDAD CON TAPÓN GL 25  ACETONA</t>
  </si>
  <si>
    <t xml:space="preserve">1431-82 </t>
  </si>
  <si>
    <t>Vitlab</t>
  </si>
  <si>
    <t>Con indicación impresa del contenido, con símbolos de peligrosidad según legislación vigente. Tapón de rosca GL25 ; Capacidad ml: 250 ; Material: PP ; Contenido: acetona</t>
  </si>
  <si>
    <t>4.202</t>
  </si>
  <si>
    <t>FRASCO LAVADOR CON SÍMBOLO DE PELIGROSIDAD CON TAPÓN GL 25  ETANOL</t>
  </si>
  <si>
    <t xml:space="preserve">1331-86 </t>
  </si>
  <si>
    <t>Con indicación impresa del contenido, con símbolos de peligrosidad según legislación vigente. Tapón de rosca GL25 ; Capacidad ml: 250 ; Material: PE ; Contenido: etanol</t>
  </si>
  <si>
    <t>4.203</t>
  </si>
  <si>
    <t>FRASCO LAVADOR CON SÍMBOLO DE PELIGROSIDAD CON TAPÓN GL 25  agua destilada</t>
  </si>
  <si>
    <t>1331-81</t>
  </si>
  <si>
    <t>Con indicación impresa del contenido, con símbolos de peligrosidad según legislación vigente. Tapón de rosca GL25 ; Capacidad ml: 250 ; Material: PE ; Contenido: agua destilada</t>
  </si>
  <si>
    <t>4.204</t>
  </si>
  <si>
    <t>FRASCO LAVADOR GRADUADO (Amarillo)</t>
  </si>
  <si>
    <t xml:space="preserve">1359-S/7 </t>
  </si>
  <si>
    <t>En polietileno ; Capacidad ml: 500 ; Color tapón: amarillo ; Ø boca mm: 38 ; Ø base mm: 75 ; Altura mm: 165</t>
  </si>
  <si>
    <t>4.205</t>
  </si>
  <si>
    <t>Fraso pulverizador 1000 mL</t>
  </si>
  <si>
    <t>1358-F/4</t>
  </si>
  <si>
    <t>De polipropileno. Pulverizado regulable desde muy fino (atomizador) hasta chorro. Especialmente indicado para desinfección así como pulverización en capa fina ; Capacidad ml: 1.000 ; Color: transparente</t>
  </si>
  <si>
    <t>4.206</t>
  </si>
  <si>
    <t xml:space="preserve">Soporte dos plazas para cono de sedimentación </t>
  </si>
  <si>
    <t xml:space="preserve">1409/2 </t>
  </si>
  <si>
    <t>Soporte dos plazas para cono de sedimentación Imhoff con referencia 1409/1</t>
  </si>
  <si>
    <t>4.207</t>
  </si>
  <si>
    <t>VASO CON ASA GRADUACIÓN EN COLOR NEGRO  (2 litros)</t>
  </si>
  <si>
    <t xml:space="preserve">1371-A/3 </t>
  </si>
  <si>
    <t>Apilable. En polipropileno. Autoclavable a 121 °C ; Capacidad ml: 2.000 ; Ø x altura mm: 150 x 170</t>
  </si>
  <si>
    <t>4.208</t>
  </si>
  <si>
    <t>VASO CON ASA GRADUACIÓN EN COLOR NEGRO  (1 litros)</t>
  </si>
  <si>
    <t xml:space="preserve">1371-A/2 </t>
  </si>
  <si>
    <t>Apilable. En polipropileno. Autoclavable a 121 °C ; Capacidad ml: 1.000 ; Ø x altura mm: 116 x 170</t>
  </si>
  <si>
    <t>4.209</t>
  </si>
  <si>
    <t>VASO CON ASA GRADUACIÓN EN RELIEVE (500 mL)</t>
  </si>
  <si>
    <t xml:space="preserve">1371/1 </t>
  </si>
  <si>
    <t>En polipropileno. Autoclavable a 121 °C ; Capacidad ml: 500 ; Ø x altura mm: 80 x 120</t>
  </si>
  <si>
    <t>4.210</t>
  </si>
  <si>
    <t xml:space="preserve">Bolsa con autocierre con bandas blanca para escritura (120 × 180) </t>
  </si>
  <si>
    <t>1610/6</t>
  </si>
  <si>
    <t>En polietileno transparente. Para muestras sólidas ; Dimensiones mm: 120 x 180 ; Cantidad: 1.000 uds</t>
  </si>
  <si>
    <t>4.211</t>
  </si>
  <si>
    <t>CUBO CON HENDIDURA Y ASA METÁLICA  (12L)</t>
  </si>
  <si>
    <t>En polietileno de baja densidad. Color blanco, graduado interior ; Capacidad l: 12 ; Dimensiones mm Ø</t>
  </si>
  <si>
    <t>4.212</t>
  </si>
  <si>
    <t xml:space="preserve">ESCURRIDOR DE SOBREMESA Y COLGANTE </t>
  </si>
  <si>
    <t xml:space="preserve">1393/1 </t>
  </si>
  <si>
    <t>Terminales: 79 ; Alto mm: 640 ; Ancho mm: 500 ; Material: alambre plastificado en PVC ; Bandeja inferior para goteo</t>
  </si>
  <si>
    <t>4.213</t>
  </si>
  <si>
    <t xml:space="preserve">ESCURRIDOR COLGANTE EN PVC </t>
  </si>
  <si>
    <t xml:space="preserve">1394/3 </t>
  </si>
  <si>
    <t>Terminales: 88 ; Alto mm: 620 ; Ancho mm: 500</t>
  </si>
  <si>
    <t>4.214</t>
  </si>
  <si>
    <t>Pera de goma para pipetas para 100 ml</t>
  </si>
  <si>
    <t>Hasta 100 ml ; Cánula de 7 cm ; Pera de goma de seguridad para todo tipo de pipetas. Fabricada en caucho de color naranja</t>
  </si>
  <si>
    <t>4.215</t>
  </si>
  <si>
    <t xml:space="preserve">SOPORTE CIRCULAR PARA PIPETAS </t>
  </si>
  <si>
    <t xml:space="preserve">791-94 </t>
  </si>
  <si>
    <t>Soporte para 94 pipetas 230 x 470 mm ; Color: azul</t>
  </si>
  <si>
    <t>4.216</t>
  </si>
  <si>
    <t>GRADILLA DE ACERO INOXIDABLE</t>
  </si>
  <si>
    <t>1318/1</t>
  </si>
  <si>
    <t>Alambre de acero inoxidable AISI 304 ; N.° tubos: 12 ; Disposición: 6 x 2 ; Ø máximo tubo mm: 16 ; Largo mm: 120 ; Ancho mm: 45 ; Alto útil mm: 65 ; Alto total mm: 80</t>
  </si>
  <si>
    <t>4.217</t>
  </si>
  <si>
    <t>TPPP.GI5028</t>
  </si>
  <si>
    <t>Número de tubos: 50 (10x5) ; Diámetro: 27 ; Dimensiones: 321x167x90 mm</t>
  </si>
  <si>
    <t>4.218</t>
  </si>
  <si>
    <t>PROBETA GRADUADA EN PMP-TPX CLASE A</t>
  </si>
  <si>
    <t>1374-P/7</t>
  </si>
  <si>
    <t>Totalmente transparente. Autoclavable a 121 °C. Pie hexagonal. Graduación color azul. Certificada de conformidad según las normas ISO 6706 y DIN 12681. BRAND ; Capacidad ml: 1.000 ; Graduación ml: 10 ; Tolerancia ± ml: 4 ; Ø x altura mm: 65 x 440</t>
  </si>
  <si>
    <t>4.219</t>
  </si>
  <si>
    <t>Frasco ISO cilíndrico ámbar DURAN (Rosca ISO: GL45)</t>
  </si>
  <si>
    <t>VFOC.1211/3AM</t>
  </si>
  <si>
    <t>Con boca roscada ISO y tapón azul (esterilizable hasta 140 ºC) ; Capacidad ml: 250 ; Rosca ISO: GL45</t>
  </si>
  <si>
    <t>4.220</t>
  </si>
  <si>
    <t>1211/4AM</t>
  </si>
  <si>
    <t>Con boca roscada ISO y tapón azul (esterilizable hasta 140 ºC) ; Capacidad ml: 500 ; Rosca ISO: GL45</t>
  </si>
  <si>
    <t>4.221</t>
  </si>
  <si>
    <t>Filtros de membrana de recambio ; Porosidad µm: 0,2 </t>
  </si>
  <si>
    <t>BRAN.26535</t>
  </si>
  <si>
    <t>Filtros de membrana de recambio ; Porosidad µm: 0,2 ; PTFE ; Unidad embalaje: 10</t>
  </si>
  <si>
    <t>4.222</t>
  </si>
  <si>
    <t>Adaptador de silicona con válvula de retención</t>
  </si>
  <si>
    <t>BRAN.26508</t>
  </si>
  <si>
    <t>Adaptador de silicona para accu-jet® pro / S, con válvula de retención, 54 mm</t>
  </si>
  <si>
    <t>4.223</t>
  </si>
  <si>
    <t>Gradilla universal fabricada en polipropileno</t>
  </si>
  <si>
    <t>1391-F/1</t>
  </si>
  <si>
    <t>En polipropileno, autoclavable a 121 °C durante 20 minutos. Desmontables y apilables. Orificios cuadrados con numeración ; N.° tubos: 90 ; Ø tubo mm: 13 ; Color: blanco ; Largo mm: 247 ; Ancho mm: 104 ; Alto mm: 60</t>
  </si>
  <si>
    <t>4.224</t>
  </si>
  <si>
    <t>REDES RECOGIDA CUALITATIVA DE PLANCTON TIPO APSTEIN HYDRO-BIOS (55 micras)</t>
  </si>
  <si>
    <t>438 001</t>
  </si>
  <si>
    <t>Hydro bios</t>
  </si>
  <si>
    <t>Red para recogida cualitativa de plancton. Con cubeta desenrroscable y espita de vaciado. Disponibles dos modelos según diámetro de apertura y longitud de la red: Diámetro: 25 cm/0,05 m2    | Longitud: 50 cm</t>
  </si>
  <si>
    <t>4.225</t>
  </si>
  <si>
    <t>Carro de servicio</t>
  </si>
  <si>
    <t>Soberana</t>
  </si>
  <si>
    <t>Carro con estantes de acero inox. 995x595x1270. 4 niveles</t>
  </si>
  <si>
    <t>4.226</t>
  </si>
  <si>
    <t>Pipette tips Tipbox 5 ml BRAND</t>
  </si>
  <si>
    <t>7026 05</t>
  </si>
  <si>
    <t>recipiente para almacenar puntas de pipeta de 5 mL</t>
  </si>
  <si>
    <t>4.227</t>
  </si>
  <si>
    <t>BRAND® pipette tips, racked, TipBox (volume 50-1000 μL)</t>
  </si>
  <si>
    <t>Z740108</t>
  </si>
  <si>
    <t>Non-sterile, pack of 480 ea</t>
  </si>
  <si>
    <t>4.228</t>
  </si>
  <si>
    <t>BRAND® pipette tips, racked, TipBox (volume 20-200 μL)</t>
  </si>
  <si>
    <t>Z740106</t>
  </si>
  <si>
    <t>4.229</t>
  </si>
  <si>
    <t>FRASCO ISO CILÍNDRICO ÁMBAR DURAN 1000 mL</t>
  </si>
  <si>
    <t>4.230</t>
  </si>
  <si>
    <t>FRASCO CILÍNDRICO PYREX ÁMBAR CON TAPÓN SVL 1000 mL</t>
  </si>
  <si>
    <t>1210/6AM</t>
  </si>
  <si>
    <t>Con boca roscada y tapón SVL. Color ámbar ; Capacidad ml: 1.000 ; Ø cuerpo mm: 101 ; Altura botella mm: 215 ; Rosca SVL: 42</t>
  </si>
  <si>
    <t>4.231</t>
  </si>
  <si>
    <t>Bastoncillo algodón</t>
  </si>
  <si>
    <t>DIVERS DUTSCHER</t>
  </si>
  <si>
    <t>Varilla de madera. Unidades: 100 piezas por caja. Cabeza enguatada con algodón de 6 mm de diámetro</t>
  </si>
  <si>
    <t>4.232</t>
  </si>
  <si>
    <t>Vasos multiusos con tapón de rosca, PP</t>
  </si>
  <si>
    <t>6.803 183</t>
  </si>
  <si>
    <t>Ratio lab</t>
  </si>
  <si>
    <t>Volumen 120 mL. Unidades: 500. Altura 73 mm. Material polipropileno</t>
  </si>
  <si>
    <t>4.233</t>
  </si>
  <si>
    <t>BURETA DE SOBREMESA AUTOMÁTICA 25 mL</t>
  </si>
  <si>
    <t>1123-C/30</t>
  </si>
  <si>
    <t>Graduada al ácido. Franja azul, enrase a 0 automático, con frasco de 2 litros y pera de goma ; Clase A UNE 385:2005 ; Bureta de 25 ml llave PTFE ; Graduación ml: 1/10</t>
  </si>
  <si>
    <t>4.234</t>
  </si>
  <si>
    <t>LAMPARILLA DE ALCOHOL</t>
  </si>
  <si>
    <t>1658/20</t>
  </si>
  <si>
    <t>VIDRAFOC</t>
  </si>
  <si>
    <t>Lamparilla mediana, completa con mecha ; Capacidad ml: 125</t>
  </si>
  <si>
    <t>4.235</t>
  </si>
  <si>
    <t>Mecha suelta (por metros)</t>
  </si>
  <si>
    <t>1658/5</t>
  </si>
  <si>
    <t>4.236</t>
  </si>
  <si>
    <t>Portamechas</t>
  </si>
  <si>
    <t>1658/6</t>
  </si>
  <si>
    <t>4.237</t>
  </si>
  <si>
    <t>Termómetro de varilla -10 a 60ºC</t>
  </si>
  <si>
    <t>THER-60A-010</t>
  </si>
  <si>
    <t>ALLA FRANCE</t>
  </si>
  <si>
    <t>Rango: -10 a 60ºC. Resolución: 0,5 ºC. Precisión: 1ºC. Longitud: 305 mm</t>
  </si>
  <si>
    <t>4.238</t>
  </si>
  <si>
    <t>Tubos centrifuga 13.5 mL base redonda (caja de 450)</t>
  </si>
  <si>
    <t>142AS</t>
  </si>
  <si>
    <t>THERMO-SCIENTIFIC</t>
  </si>
  <si>
    <t>Poliestireno, no estèril, con tapón</t>
  </si>
  <si>
    <t>4.239</t>
  </si>
  <si>
    <t>PORTABOTELLAS MUESTREO TELESCOPICO</t>
  </si>
  <si>
    <t>5354-4100</t>
  </si>
  <si>
    <t>BUERKLE</t>
  </si>
  <si>
    <t>Sujeta todas las botellas hasta 88 mm de diámetro. De este modo, las botellas de plástico, vidrio o metal pueden llenarse de modo seguro. Ángulo de inclinación variable con progresión continua de hasta 90°</t>
  </si>
  <si>
    <t>4.240</t>
  </si>
  <si>
    <t>VARILLA MUESTREO TELESCOPICO (115cm a 300cm ajustable)</t>
  </si>
  <si>
    <t>5355-0300</t>
  </si>
  <si>
    <t>Utilice una práctica junta de ajuste a presión para fijar el tubo/varilla telescópico Buerkle™ a las herramientas de muestreo TeleScoop™ (vaso de precipitados angular, vaso de precipitados tipo péndulo, soporte para frascos, vaso de precipitados de acero inoxidable y salabre). Para el muestreo industrial y de tratamiento de aguas.</t>
  </si>
  <si>
    <t>4.241</t>
  </si>
  <si>
    <t>Botellas cilíndricas con tapón de estrella boca ancha (500 ml)</t>
  </si>
  <si>
    <t>DELTALAB</t>
  </si>
  <si>
    <t>En polietileno de alta densidad de color natural. Cuerpo de forma cilíndrica. Frasco a rosca con tapón en forma de estrella.
El cuerpo posee una pequeña anilla que, junto con los agujeros del tapón, permiten sellar el frasco mediante alambre o precinto de plástico
para asegurar la inviolabilidad del contenido o bien para poner etiquetas.
Los frascos se suministran sin roscar. Elaborados con materiales aptos para uso alimentario.</t>
  </si>
  <si>
    <t>4.242</t>
  </si>
  <si>
    <t>Botellas cilíndricas con tapón de estrella boca ancha (1000 ml)</t>
  </si>
  <si>
    <t>4.243</t>
  </si>
  <si>
    <t>Embudo graduado de 300 ml</t>
  </si>
  <si>
    <t>682-B/1</t>
  </si>
  <si>
    <t>4.244</t>
  </si>
  <si>
    <t>soporte con placa porosa de vidrio, esmerilado macho 29/32</t>
  </si>
  <si>
    <t>682-C/1</t>
  </si>
  <si>
    <t>4.245</t>
  </si>
  <si>
    <t>pinza</t>
  </si>
  <si>
    <t>1.548/5</t>
  </si>
  <si>
    <t>4.246</t>
  </si>
  <si>
    <t>matraz Kitasato 1.000 ml, esmerilado hembra 29/32</t>
  </si>
  <si>
    <t>21/7</t>
  </si>
  <si>
    <t>4.247</t>
  </si>
  <si>
    <t>Pipeta  tips, 500 - 5.000 µl, PP, transparent</t>
  </si>
  <si>
    <t>Pipette tips, 500 - 5.000 µl, PP, colorless</t>
  </si>
  <si>
    <t>4.248</t>
  </si>
  <si>
    <t>Filtro polipropileno 2", 90 micras</t>
  </si>
  <si>
    <t>A4011930</t>
  </si>
  <si>
    <t>ARTGEN (VIDRAFOC)</t>
  </si>
  <si>
    <t>4.249</t>
  </si>
  <si>
    <t>IMAN 6 MMØ X 10MM LARGO</t>
  </si>
  <si>
    <t>1000009</t>
  </si>
  <si>
    <t>6 MMØ X 10MM LARGO</t>
  </si>
  <si>
    <t>4.250</t>
  </si>
  <si>
    <t>ROLLOS PAPEL ALUMINIO  1200AP 29cm (300 mts)</t>
  </si>
  <si>
    <t>AP1200/29-D</t>
  </si>
  <si>
    <t>4.251</t>
  </si>
  <si>
    <t>ROLLOS PAPEL ALUMINIO  1200AP 40cm (300 mts)</t>
  </si>
  <si>
    <t>AP1200/40-D</t>
  </si>
  <si>
    <t>4.252</t>
  </si>
  <si>
    <t>ETIQUETA REDONDA TOUGH-SPOTSC/BLANCO PACK1000 COD.9040711</t>
  </si>
  <si>
    <t>TSPOTS</t>
  </si>
  <si>
    <t>4.253</t>
  </si>
  <si>
    <t>ETIQUETA REDONDA TOUGH-SPOTSC/AZUL PACK1000 COD.9040712</t>
  </si>
  <si>
    <t>TSPOTSB</t>
  </si>
  <si>
    <t>4.254</t>
  </si>
  <si>
    <t>ETIQUETA REDONDA TOUGH-SPOTSC/VERDE PACK1000 COD.9040713</t>
  </si>
  <si>
    <t>TSPOTSG</t>
  </si>
  <si>
    <t>4.255</t>
  </si>
  <si>
    <t>ETIQUETA REDONDA TOUGH-SPOTSC/ROJO PACK1000 COD.9040714</t>
  </si>
  <si>
    <t>TSPOTSR</t>
  </si>
  <si>
    <t>4.256</t>
  </si>
  <si>
    <t>ETIQUETA REDONDA TOUGH-SPOTSC/AMAR. PACK1000 COD.9040715</t>
  </si>
  <si>
    <t>TSPOTSY</t>
  </si>
  <si>
    <t>4.257</t>
  </si>
  <si>
    <t>Cartucho gas Campingaz CV300 Plus Easy click</t>
  </si>
  <si>
    <t>4.258</t>
  </si>
  <si>
    <t>Screw cap tubes</t>
  </si>
  <si>
    <t>SCT-5ML-S</t>
  </si>
  <si>
    <t>Axygen</t>
  </si>
  <si>
    <t>Screw-cap tubes and caps, self-standing, unassembled, capacity 5 mL, blue, sterile</t>
  </si>
  <si>
    <t>4.259</t>
  </si>
  <si>
    <t>Bidons 5 L sabó antimicrobià Labguard</t>
  </si>
  <si>
    <t>12308667</t>
  </si>
  <si>
    <t>4.260</t>
  </si>
  <si>
    <t>Viales control biologico (20 viales x bolsa)</t>
  </si>
  <si>
    <t>VMT292</t>
  </si>
  <si>
    <t>MICROKIT</t>
  </si>
  <si>
    <t>4.261</t>
  </si>
  <si>
    <t>Probeta graduada 1000 mL en PMP-TPX clase A</t>
  </si>
  <si>
    <t>Probeta de 1000 mL de plástico. Clase A. Graduada. Autoclavable a 121 °C.</t>
  </si>
  <si>
    <t>4.262</t>
  </si>
  <si>
    <t>Probeta graduada 2000 mL en PMP-TPX clase A</t>
  </si>
  <si>
    <t>1374-P/8</t>
  </si>
  <si>
    <t>Probeta de 2000 mL de plástico. Clase A. Graduada. Autoclavable a 121 °C.</t>
  </si>
  <si>
    <t>4.263</t>
  </si>
  <si>
    <t>Tiras de papel indicadoras de pH, rango 1.0 - 3.5. Caja de 200 unidades</t>
  </si>
  <si>
    <t>E2001-1035D</t>
  </si>
  <si>
    <t>Insulab</t>
  </si>
  <si>
    <t>Tiras de papel indicadoras de pH, rango 1.0 - 3.5. C/ de 200 u</t>
  </si>
  <si>
    <t>4.264</t>
  </si>
  <si>
    <t>Jarra Acero Inoxidable Sin Pico, 3000mL</t>
  </si>
  <si>
    <t>CCJ003</t>
  </si>
  <si>
    <t>Agencinox</t>
  </si>
  <si>
    <t>Jarra de acero. Acero inoxidable al molibdeno.
Sin pico, con borde vertedor</t>
  </si>
  <si>
    <t>4.265</t>
  </si>
  <si>
    <t>Jarra graduada, PP. Con asa con escala en relieve azul, 5000 ml</t>
  </si>
  <si>
    <t>Alta transparencia. Con escala azul bien legible, en relieve, y agarradera robusta de fácil manejo. Para proteger la impresión, se recomienda una limpieza hasta 60 °C máx. Esterilización condicionada en autoclave a 121 °C (2 bares) según DIN EN 285.</t>
  </si>
  <si>
    <t>4.266</t>
  </si>
  <si>
    <t>Jarra graduada, PP. Con asa con escala en relieve azul, 2000 ml</t>
  </si>
  <si>
    <t>4.267</t>
  </si>
  <si>
    <t>VARILLA MUESTREO TELESCOPICO (175cm a 600cm ajustable)</t>
  </si>
  <si>
    <t>5355-0600</t>
  </si>
  <si>
    <t>4.268</t>
  </si>
  <si>
    <t>5354-0200</t>
  </si>
  <si>
    <t>4.269</t>
  </si>
  <si>
    <t>Vaso pendular de PP 1L</t>
  </si>
  <si>
    <t>5354-5100</t>
  </si>
  <si>
    <t>Este vaso balancea automáticamente en el plano horizontal. No puede derramarse nada. Apropiado asimismo para pozos profundos y angostos (diámetro 150 mm).</t>
  </si>
  <si>
    <t>4.270</t>
  </si>
  <si>
    <t>Cucharón químico 250 ml</t>
  </si>
  <si>
    <t>5353-0250</t>
  </si>
  <si>
    <t>Cuchara para líquidos agresivos, completa con mango fijo, fabricada completamente en polipropileno.</t>
  </si>
  <si>
    <t>4.271</t>
  </si>
  <si>
    <t>Varilla de agitador / 16 mm</t>
  </si>
  <si>
    <t>Varilla de agitación con núcleo magnético, revestimiento de PTFE, 16 mm de largo</t>
  </si>
  <si>
    <t>4.272</t>
  </si>
  <si>
    <t>Dosificador Dispensette 5-50 mL</t>
  </si>
  <si>
    <t>Acoplable a frasco, para disolventes orgánicos, ácidos, soluciones alcalinas o salinas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</si>
</sst>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6"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0000"/>
      <name val="Aptos Narrow"/>
      <family val="2"/>
      <scheme val="minor"/>
    </font>
    <font>
      <b/>
      <sz val="12"/>
      <color rgb="FF000000"/>
      <name val="Calibri"/>
      <family val="2"/>
    </font>
    <font>
      <b/>
      <sz val="12"/>
      <color rgb="FF000000"/>
      <name val="Aptos Narrow"/>
      <family val="2"/>
      <scheme val="minor"/>
    </font>
    <font>
      <b/>
      <sz val="12"/>
      <color theme="8" tint="-0.499984740745262"/>
      <name val="Aptos Narrow"/>
      <family val="2"/>
      <scheme val="minor"/>
    </font>
    <font>
      <sz val="11"/>
      <name val="Calibri"/>
      <family val="2"/>
    </font>
    <font>
      <sz val="11"/>
      <color rgb="FF000000"/>
      <name val="Aptos Narrow"/>
      <family val="2"/>
      <scheme val="minor"/>
    </font>
    <font>
      <sz val="12"/>
      <name val="Calibri"/>
      <family val="2"/>
    </font>
    <font>
      <sz val="11"/>
      <color rgb="FF000000"/>
      <name val="Calibri"/>
      <family val="2"/>
    </font>
    <font>
      <sz val="12"/>
      <color rgb="FF000000"/>
      <name val="Aptos Narrow"/>
      <family val="2"/>
      <scheme val="minor"/>
    </font>
    <font>
      <b/>
      <sz val="14"/>
      <color rgb="FF000000"/>
      <name val="Aptos Narrow"/>
      <family val="2"/>
      <scheme val="minor"/>
    </font>
    <font>
      <b/>
      <sz val="14"/>
      <color theme="1"/>
      <name val="Aptos Narrow"/>
      <family val="2"/>
      <scheme val="minor"/>
    </font>
    <font>
      <b/>
      <sz val="12"/>
      <color rgb="FF000000"/>
      <name val="Arial"/>
      <family val="2"/>
    </font>
    <font>
      <b/>
      <sz val="12"/>
      <color theme="1"/>
      <name val="Arial"/>
      <family val="2"/>
    </font>
    <font>
      <sz val="11"/>
      <color theme="1"/>
      <name val="Calibri"/>
      <family val="2"/>
    </font>
    <font>
      <sz val="12"/>
      <color theme="1"/>
      <name val="Aptos Narrow"/>
      <family val="2"/>
      <scheme val="minor"/>
    </font>
    <font>
      <sz val="12"/>
      <name val="Aptos Narrow"/>
      <family val="2"/>
      <scheme val="minor"/>
    </font>
    <font>
      <sz val="11"/>
      <color rgb="FF333333"/>
      <name val="Lato"/>
      <family val="2"/>
    </font>
    <font>
      <sz val="12"/>
      <color rgb="FF000000"/>
      <name val="Calibri"/>
      <family val="2"/>
    </font>
    <font>
      <b/>
      <sz val="9"/>
      <color indexed="81"/>
      <name val="Tahoma"/>
      <family val="2"/>
    </font>
    <font>
      <sz val="9"/>
      <color indexed="81"/>
      <name val="Tahoma"/>
      <family val="2"/>
    </font>
    <font>
      <sz val="12"/>
      <color rgb="FF282828"/>
      <name val="Calibri"/>
      <family val="2"/>
    </font>
    <font>
      <sz val="11"/>
      <color rgb="FF000000"/>
      <name val="Lato"/>
      <family val="2"/>
    </font>
    <font>
      <sz val="11"/>
      <color rgb="FF333333"/>
      <name val="Calibri"/>
      <family val="2"/>
    </font>
  </fonts>
  <fills count="10">
    <fill>
      <patternFill patternType="none"/>
    </fill>
    <fill>
      <patternFill patternType="gray125"/>
    </fill>
    <fill>
      <patternFill patternType="solid">
        <fgColor theme="3" tint="0.79998168889431442"/>
        <bgColor indexed="64"/>
      </patternFill>
    </fill>
    <fill>
      <patternFill patternType="solid">
        <fgColor rgb="FF00B0F0"/>
        <bgColor rgb="FF000000"/>
      </patternFill>
    </fill>
    <fill>
      <patternFill patternType="solid">
        <fgColor rgb="FFFFFFFF"/>
        <bgColor indexed="64"/>
      </patternFill>
    </fill>
    <fill>
      <patternFill patternType="solid">
        <fgColor theme="3" tint="0.59999389629810485"/>
        <bgColor indexed="64"/>
      </patternFill>
    </fill>
    <fill>
      <patternFill patternType="solid">
        <fgColor rgb="FF92D050"/>
        <bgColor indexed="64"/>
      </patternFill>
    </fill>
    <fill>
      <patternFill patternType="solid">
        <fgColor rgb="FFFFFFFF"/>
        <bgColor rgb="FF000000"/>
      </patternFill>
    </fill>
    <fill>
      <patternFill patternType="solid">
        <fgColor theme="0"/>
        <bgColor indexed="64"/>
      </patternFill>
    </fill>
    <fill>
      <patternFill patternType="solid">
        <fgColor theme="6" tint="0.59996337778862885"/>
        <bgColor indexed="64"/>
      </patternFill>
    </fill>
  </fills>
  <borders count="43">
    <border>
      <left/>
      <right/>
      <top/>
      <bottom/>
      <diagonal/>
    </border>
    <border>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indexed="64"/>
      </right>
      <top style="thin">
        <color indexed="64"/>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000000"/>
      </left>
      <right style="thin">
        <color rgb="FF000000"/>
      </right>
      <top/>
      <bottom/>
      <diagonal/>
    </border>
    <border>
      <left style="thin">
        <color rgb="FF000000"/>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154">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4" fillId="3" borderId="2"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4" xfId="0" applyFont="1" applyFill="1" applyBorder="1" applyAlignment="1" applyProtection="1">
      <alignment horizontal="center"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4" fillId="3" borderId="6"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5" fillId="3" borderId="8" xfId="0" applyFont="1" applyFill="1" applyBorder="1" applyAlignment="1" applyProtection="1">
      <alignment horizontal="center" vertical="center"/>
      <protection locked="0"/>
    </xf>
    <xf numFmtId="0" fontId="6" fillId="3" borderId="7" xfId="0" applyFont="1" applyFill="1" applyBorder="1" applyAlignment="1" applyProtection="1">
      <alignment horizontal="center" vertical="center" wrapText="1"/>
      <protection locked="0"/>
    </xf>
    <xf numFmtId="0" fontId="0" fillId="0" borderId="9" xfId="0" applyBorder="1"/>
    <xf numFmtId="164" fontId="8" fillId="5" borderId="10" xfId="0" applyNumberFormat="1" applyFont="1" applyFill="1" applyBorder="1"/>
    <xf numFmtId="0" fontId="8" fillId="6" borderId="14" xfId="0" applyFont="1" applyFill="1" applyBorder="1"/>
    <xf numFmtId="0" fontId="8" fillId="6" borderId="15" xfId="0" applyFont="1" applyFill="1" applyBorder="1" applyAlignment="1">
      <alignment horizontal="center"/>
    </xf>
    <xf numFmtId="0" fontId="8" fillId="6" borderId="16" xfId="0" applyFont="1" applyFill="1" applyBorder="1"/>
    <xf numFmtId="0" fontId="8" fillId="6" borderId="17" xfId="0" applyFont="1" applyFill="1" applyBorder="1" applyAlignment="1">
      <alignment horizontal="center"/>
    </xf>
    <xf numFmtId="0" fontId="8" fillId="6" borderId="18" xfId="0" applyFont="1" applyFill="1" applyBorder="1"/>
    <xf numFmtId="9" fontId="2" fillId="6" borderId="19" xfId="1" applyFont="1" applyFill="1" applyBorder="1" applyAlignment="1" applyProtection="1">
      <alignment horizontal="center"/>
    </xf>
    <xf numFmtId="0" fontId="9" fillId="7" borderId="20" xfId="0" applyFont="1" applyFill="1" applyBorder="1" applyAlignment="1">
      <alignment wrapText="1"/>
    </xf>
    <xf numFmtId="0" fontId="10" fillId="0" borderId="20" xfId="0" applyFont="1" applyBorder="1"/>
    <xf numFmtId="0" fontId="10" fillId="4" borderId="13" xfId="0" applyFont="1" applyFill="1" applyBorder="1" applyAlignment="1">
      <alignment wrapText="1"/>
    </xf>
    <xf numFmtId="0" fontId="10" fillId="4" borderId="12" xfId="0" applyFont="1" applyFill="1" applyBorder="1" applyAlignment="1">
      <alignment wrapText="1"/>
    </xf>
    <xf numFmtId="0" fontId="10" fillId="0" borderId="13" xfId="0" applyFont="1" applyBorder="1" applyAlignment="1">
      <alignment horizontal="center"/>
    </xf>
    <xf numFmtId="0" fontId="0" fillId="0" borderId="12" xfId="0" applyBorder="1" applyAlignment="1">
      <alignment wrapText="1"/>
    </xf>
    <xf numFmtId="0" fontId="0" fillId="0" borderId="13" xfId="0" applyBorder="1" applyAlignment="1">
      <alignment wrapText="1"/>
    </xf>
    <xf numFmtId="0" fontId="0" fillId="0" borderId="13" xfId="0" applyBorder="1" applyAlignment="1">
      <alignment horizontal="center"/>
    </xf>
    <xf numFmtId="0" fontId="0" fillId="0" borderId="13" xfId="0" applyBorder="1"/>
    <xf numFmtId="0" fontId="12" fillId="0" borderId="0" xfId="0" applyFont="1"/>
    <xf numFmtId="0" fontId="13" fillId="5" borderId="28" xfId="0" applyFont="1" applyFill="1" applyBorder="1" applyProtection="1">
      <protection locked="0"/>
    </xf>
    <xf numFmtId="0" fontId="13" fillId="5" borderId="29" xfId="0" applyFont="1" applyFill="1" applyBorder="1" applyProtection="1">
      <protection locked="0"/>
    </xf>
    <xf numFmtId="0" fontId="13" fillId="5" borderId="29" xfId="0" applyFont="1" applyFill="1" applyBorder="1" applyAlignment="1" applyProtection="1">
      <alignment horizontal="center" vertical="center"/>
      <protection locked="0"/>
    </xf>
    <xf numFmtId="164" fontId="12" fillId="5" borderId="30" xfId="0" applyNumberFormat="1" applyFont="1" applyFill="1" applyBorder="1"/>
    <xf numFmtId="0" fontId="14" fillId="9" borderId="0" xfId="0" applyFont="1" applyFill="1" applyAlignment="1" applyProtection="1">
      <alignment vertical="center" wrapText="1"/>
      <protection locked="0"/>
    </xf>
    <xf numFmtId="0" fontId="15" fillId="9" borderId="0" xfId="0" applyFont="1" applyFill="1" applyAlignment="1" applyProtection="1">
      <alignment vertical="center" wrapText="1"/>
      <protection locked="0"/>
    </xf>
    <xf numFmtId="0" fontId="5" fillId="3" borderId="31" xfId="0" applyFont="1" applyFill="1" applyBorder="1" applyAlignment="1" applyProtection="1">
      <alignment horizontal="center" vertical="center" wrapText="1"/>
      <protection locked="0"/>
    </xf>
    <xf numFmtId="0" fontId="5" fillId="3" borderId="32" xfId="0" applyFont="1" applyFill="1" applyBorder="1" applyAlignment="1" applyProtection="1">
      <alignment horizontal="center" vertical="center" wrapText="1"/>
      <protection locked="0"/>
    </xf>
    <xf numFmtId="0" fontId="10" fillId="0" borderId="13" xfId="0" applyFont="1" applyBorder="1" applyAlignment="1">
      <alignment wrapText="1"/>
    </xf>
    <xf numFmtId="0" fontId="0" fillId="0" borderId="13" xfId="0" applyBorder="1" applyAlignment="1">
      <alignment horizontal="left"/>
    </xf>
    <xf numFmtId="0" fontId="10" fillId="0" borderId="13" xfId="0" applyFont="1" applyBorder="1"/>
    <xf numFmtId="14" fontId="0" fillId="0" borderId="0" xfId="0" applyNumberFormat="1" applyProtection="1">
      <protection locked="0"/>
    </xf>
    <xf numFmtId="0" fontId="9" fillId="0" borderId="9" xfId="0" applyFont="1" applyBorder="1" applyAlignment="1">
      <alignment wrapText="1"/>
    </xf>
    <xf numFmtId="0" fontId="0" fillId="0" borderId="10" xfId="0" applyBorder="1"/>
    <xf numFmtId="0" fontId="0" fillId="0" borderId="10" xfId="0" applyBorder="1" applyProtection="1">
      <protection locked="0"/>
    </xf>
    <xf numFmtId="0" fontId="0" fillId="0" borderId="13" xfId="0" applyBorder="1" applyProtection="1">
      <protection locked="0"/>
    </xf>
    <xf numFmtId="0" fontId="0" fillId="0" borderId="21" xfId="0" applyBorder="1" applyProtection="1">
      <protection locked="0"/>
    </xf>
    <xf numFmtId="0" fontId="16" fillId="0" borderId="13" xfId="0" applyFont="1" applyBorder="1"/>
    <xf numFmtId="0" fontId="17" fillId="0" borderId="9" xfId="2" applyFont="1" applyBorder="1" applyAlignment="1">
      <alignment horizontal="left" vertical="top"/>
    </xf>
    <xf numFmtId="49" fontId="17" fillId="0" borderId="9" xfId="0" applyNumberFormat="1" applyFont="1" applyBorder="1" applyAlignment="1">
      <alignment horizontal="left" vertical="top"/>
    </xf>
    <xf numFmtId="0" fontId="17" fillId="0" borderId="9" xfId="0" applyFont="1" applyBorder="1" applyAlignment="1">
      <alignment horizontal="left" vertical="top"/>
    </xf>
    <xf numFmtId="49" fontId="17" fillId="0" borderId="9" xfId="0" applyNumberFormat="1" applyFont="1" applyBorder="1" applyAlignment="1">
      <alignment horizontal="left"/>
    </xf>
    <xf numFmtId="0" fontId="17" fillId="0" borderId="9" xfId="2" applyFont="1" applyBorder="1" applyAlignment="1">
      <alignment horizontal="left"/>
    </xf>
    <xf numFmtId="0" fontId="20" fillId="0" borderId="9" xfId="0" applyFont="1" applyBorder="1" applyAlignment="1">
      <alignment wrapText="1"/>
    </xf>
    <xf numFmtId="0" fontId="20" fillId="7" borderId="20" xfId="0" applyFont="1" applyFill="1" applyBorder="1" applyAlignment="1">
      <alignment wrapText="1"/>
    </xf>
    <xf numFmtId="0" fontId="20" fillId="0" borderId="11" xfId="0" applyFont="1" applyBorder="1" applyAlignment="1">
      <alignment wrapText="1"/>
    </xf>
    <xf numFmtId="0" fontId="20" fillId="7" borderId="35" xfId="0" applyFont="1" applyFill="1" applyBorder="1" applyAlignment="1">
      <alignment wrapText="1"/>
    </xf>
    <xf numFmtId="0" fontId="20" fillId="7" borderId="20" xfId="0" applyFont="1" applyFill="1" applyBorder="1" applyAlignment="1">
      <alignment horizontal="left" wrapText="1"/>
    </xf>
    <xf numFmtId="0" fontId="20" fillId="7" borderId="35" xfId="0" applyFont="1" applyFill="1" applyBorder="1" applyAlignment="1">
      <alignment horizontal="left" wrapText="1"/>
    </xf>
    <xf numFmtId="0" fontId="10" fillId="0" borderId="13" xfId="0" applyFont="1" applyBorder="1" applyAlignment="1">
      <alignment horizontal="left"/>
    </xf>
    <xf numFmtId="0" fontId="10" fillId="0" borderId="25" xfId="0" applyFont="1" applyBorder="1"/>
    <xf numFmtId="0" fontId="20" fillId="0" borderId="13" xfId="0" applyFont="1" applyBorder="1"/>
    <xf numFmtId="0" fontId="10" fillId="0" borderId="13" xfId="0" applyFont="1" applyBorder="1" applyAlignment="1">
      <alignment horizontal="left" wrapText="1"/>
    </xf>
    <xf numFmtId="0" fontId="10" fillId="0" borderId="9" xfId="0" applyFont="1" applyBorder="1" applyAlignment="1">
      <alignment wrapText="1"/>
    </xf>
    <xf numFmtId="0" fontId="10" fillId="0" borderId="35" xfId="0" applyFont="1" applyBorder="1"/>
    <xf numFmtId="0" fontId="11" fillId="7" borderId="37" xfId="0" applyFont="1" applyFill="1" applyBorder="1" applyAlignment="1">
      <alignment horizontal="left"/>
    </xf>
    <xf numFmtId="0" fontId="0" fillId="0" borderId="38" xfId="0" applyBorder="1" applyAlignment="1">
      <alignment wrapText="1"/>
    </xf>
    <xf numFmtId="0" fontId="0" fillId="0" borderId="12" xfId="0" applyBorder="1" applyProtection="1">
      <protection locked="0"/>
    </xf>
    <xf numFmtId="0" fontId="0" fillId="0" borderId="25" xfId="0" applyBorder="1" applyAlignment="1">
      <alignment wrapText="1"/>
    </xf>
    <xf numFmtId="0" fontId="0" fillId="0" borderId="25" xfId="0" applyBorder="1"/>
    <xf numFmtId="0" fontId="0" fillId="0" borderId="33" xfId="0" applyBorder="1" applyProtection="1">
      <protection locked="0"/>
    </xf>
    <xf numFmtId="0" fontId="0" fillId="0" borderId="25" xfId="0" applyBorder="1" applyProtection="1">
      <protection locked="0"/>
    </xf>
    <xf numFmtId="0" fontId="0" fillId="0" borderId="39" xfId="0" applyBorder="1" applyProtection="1">
      <protection locked="0"/>
    </xf>
    <xf numFmtId="0" fontId="23" fillId="0" borderId="10" xfId="0" applyFont="1" applyBorder="1" applyAlignment="1">
      <alignment wrapText="1"/>
    </xf>
    <xf numFmtId="0" fontId="23" fillId="0" borderId="10" xfId="0" applyFont="1" applyBorder="1" applyAlignment="1">
      <alignment horizontal="center"/>
    </xf>
    <xf numFmtId="0" fontId="16" fillId="0" borderId="10" xfId="0" applyFont="1" applyBorder="1"/>
    <xf numFmtId="0" fontId="16" fillId="0" borderId="10" xfId="0" applyFont="1" applyBorder="1" applyAlignment="1">
      <alignment vertical="center" wrapText="1"/>
    </xf>
    <xf numFmtId="0" fontId="0" fillId="0" borderId="40" xfId="0" applyBorder="1" applyProtection="1">
      <protection locked="0"/>
    </xf>
    <xf numFmtId="164" fontId="0" fillId="0" borderId="9" xfId="0" applyNumberFormat="1" applyBorder="1"/>
    <xf numFmtId="49" fontId="0" fillId="0" borderId="13" xfId="0" applyNumberFormat="1" applyBorder="1" applyAlignment="1">
      <alignment horizontal="center"/>
    </xf>
    <xf numFmtId="49" fontId="17" fillId="8" borderId="9" xfId="0" applyNumberFormat="1" applyFont="1" applyFill="1" applyBorder="1" applyAlignment="1">
      <alignment horizontal="left"/>
    </xf>
    <xf numFmtId="49" fontId="17" fillId="8" borderId="9" xfId="0" applyNumberFormat="1" applyFont="1" applyFill="1" applyBorder="1" applyAlignment="1">
      <alignment horizontal="left" vertical="top"/>
    </xf>
    <xf numFmtId="0" fontId="19" fillId="0" borderId="0" xfId="0" applyFont="1"/>
    <xf numFmtId="0" fontId="0" fillId="0" borderId="13" xfId="0" applyBorder="1" applyAlignment="1">
      <alignment horizontal="left" wrapText="1"/>
    </xf>
    <xf numFmtId="0" fontId="17" fillId="0" borderId="9" xfId="0" applyFont="1" applyBorder="1" applyAlignment="1">
      <alignment horizontal="left"/>
    </xf>
    <xf numFmtId="0" fontId="18" fillId="0" borderId="9" xfId="2" applyFont="1" applyBorder="1" applyAlignment="1">
      <alignment horizontal="left" vertical="center" wrapText="1"/>
    </xf>
    <xf numFmtId="49" fontId="18" fillId="8" borderId="9" xfId="0" applyNumberFormat="1" applyFont="1" applyFill="1" applyBorder="1" applyAlignment="1">
      <alignment horizontal="left" wrapText="1"/>
    </xf>
    <xf numFmtId="0" fontId="16" fillId="0" borderId="21" xfId="0" applyFont="1" applyBorder="1"/>
    <xf numFmtId="0" fontId="19" fillId="0" borderId="9" xfId="0" applyFont="1" applyBorder="1"/>
    <xf numFmtId="0" fontId="17" fillId="8" borderId="26" xfId="0" applyFont="1" applyFill="1" applyBorder="1" applyAlignment="1">
      <alignment horizontal="center" vertical="center"/>
    </xf>
    <xf numFmtId="0" fontId="20" fillId="0" borderId="9" xfId="0" applyFont="1" applyBorder="1"/>
    <xf numFmtId="0" fontId="20" fillId="7" borderId="9" xfId="0" applyFont="1" applyFill="1" applyBorder="1"/>
    <xf numFmtId="0" fontId="0" fillId="0" borderId="10" xfId="0" applyBorder="1" applyAlignment="1">
      <alignment wrapText="1"/>
    </xf>
    <xf numFmtId="0" fontId="17" fillId="0" borderId="9" xfId="0" applyFont="1" applyBorder="1" applyAlignment="1">
      <alignment horizontal="center" vertical="center"/>
    </xf>
    <xf numFmtId="0" fontId="0" fillId="0" borderId="9" xfId="0" applyBorder="1" applyAlignment="1">
      <alignment wrapText="1"/>
    </xf>
    <xf numFmtId="0" fontId="19" fillId="0" borderId="11" xfId="0" applyFont="1" applyBorder="1"/>
    <xf numFmtId="0" fontId="10" fillId="0" borderId="21" xfId="0" applyFont="1" applyBorder="1"/>
    <xf numFmtId="0" fontId="10" fillId="0" borderId="9" xfId="0" applyFont="1" applyBorder="1" applyAlignment="1">
      <alignment vertical="center" wrapText="1" indent="1"/>
    </xf>
    <xf numFmtId="0" fontId="20" fillId="0" borderId="9" xfId="0" applyFont="1" applyBorder="1" applyAlignment="1">
      <alignment horizontal="left" wrapText="1"/>
    </xf>
    <xf numFmtId="0" fontId="10" fillId="0" borderId="21" xfId="0" applyFont="1" applyBorder="1" applyAlignment="1">
      <alignment horizontal="left"/>
    </xf>
    <xf numFmtId="0" fontId="10" fillId="0" borderId="41" xfId="0" applyFont="1" applyBorder="1" applyAlignment="1">
      <alignment vertical="center" wrapText="1" indent="1"/>
    </xf>
    <xf numFmtId="0" fontId="10" fillId="0" borderId="9" xfId="0" applyFont="1" applyBorder="1" applyAlignment="1">
      <alignment horizontal="left" vertical="center"/>
    </xf>
    <xf numFmtId="0" fontId="10" fillId="0" borderId="10" xfId="0" applyFont="1" applyBorder="1" applyAlignment="1">
      <alignment horizontal="left" vertical="center" wrapText="1"/>
    </xf>
    <xf numFmtId="0" fontId="10" fillId="0" borderId="0" xfId="0" applyFont="1"/>
    <xf numFmtId="0" fontId="20" fillId="0" borderId="0" xfId="0" applyFont="1"/>
    <xf numFmtId="0" fontId="10" fillId="0" borderId="33" xfId="0" applyFont="1" applyBorder="1" applyAlignment="1">
      <alignment wrapText="1"/>
    </xf>
    <xf numFmtId="0" fontId="10" fillId="0" borderId="10" xfId="0" applyFont="1" applyBorder="1" applyAlignment="1">
      <alignment wrapText="1"/>
    </xf>
    <xf numFmtId="0" fontId="20" fillId="0" borderId="11" xfId="0" applyFont="1" applyBorder="1" applyAlignment="1">
      <alignment horizontal="left" wrapText="1"/>
    </xf>
    <xf numFmtId="0" fontId="10" fillId="0" borderId="25" xfId="0" applyFont="1" applyBorder="1" applyAlignment="1">
      <alignment wrapText="1"/>
    </xf>
    <xf numFmtId="0" fontId="7" fillId="0" borderId="9" xfId="0" applyFont="1" applyBorder="1" applyAlignment="1">
      <alignment wrapText="1"/>
    </xf>
    <xf numFmtId="0" fontId="7" fillId="7" borderId="20" xfId="0" applyFont="1" applyFill="1" applyBorder="1" applyAlignment="1">
      <alignment wrapText="1"/>
    </xf>
    <xf numFmtId="0" fontId="19" fillId="4" borderId="0" xfId="0" applyFont="1" applyFill="1" applyAlignment="1">
      <alignment wrapText="1"/>
    </xf>
    <xf numFmtId="0" fontId="9" fillId="7" borderId="20" xfId="0" applyFont="1" applyFill="1" applyBorder="1" applyAlignment="1">
      <alignment horizontal="left" wrapText="1"/>
    </xf>
    <xf numFmtId="0" fontId="9" fillId="0" borderId="11" xfId="0" applyFont="1" applyBorder="1" applyAlignment="1">
      <alignment wrapText="1"/>
    </xf>
    <xf numFmtId="0" fontId="9" fillId="7" borderId="35" xfId="0" applyFont="1" applyFill="1" applyBorder="1" applyAlignment="1">
      <alignment horizontal="left" wrapText="1"/>
    </xf>
    <xf numFmtId="3" fontId="0" fillId="0" borderId="13" xfId="0" applyNumberFormat="1" applyBorder="1" applyAlignment="1">
      <alignment horizontal="left"/>
    </xf>
    <xf numFmtId="0" fontId="8" fillId="0" borderId="13" xfId="0" applyFont="1" applyBorder="1" applyAlignment="1">
      <alignment wrapText="1"/>
    </xf>
    <xf numFmtId="0" fontId="10" fillId="4" borderId="0" xfId="0" quotePrefix="1" applyFont="1" applyFill="1" applyAlignment="1">
      <alignment wrapText="1"/>
    </xf>
    <xf numFmtId="0" fontId="10" fillId="4" borderId="13" xfId="0" quotePrefix="1" applyFont="1" applyFill="1" applyBorder="1" applyAlignment="1">
      <alignment wrapText="1"/>
    </xf>
    <xf numFmtId="0" fontId="9" fillId="7" borderId="35" xfId="0" applyFont="1" applyFill="1" applyBorder="1" applyAlignment="1">
      <alignment wrapText="1"/>
    </xf>
    <xf numFmtId="0" fontId="10" fillId="0" borderId="0" xfId="0" applyFont="1" applyAlignment="1">
      <alignment wrapText="1"/>
    </xf>
    <xf numFmtId="0" fontId="24" fillId="4" borderId="13" xfId="0" applyFont="1" applyFill="1" applyBorder="1" applyAlignment="1">
      <alignment wrapText="1"/>
    </xf>
    <xf numFmtId="0" fontId="25" fillId="4" borderId="13" xfId="0" applyFont="1" applyFill="1" applyBorder="1" applyAlignment="1">
      <alignment wrapText="1"/>
    </xf>
    <xf numFmtId="0" fontId="19" fillId="4" borderId="13" xfId="0" applyFont="1" applyFill="1" applyBorder="1" applyAlignment="1">
      <alignment wrapText="1"/>
    </xf>
    <xf numFmtId="0" fontId="10" fillId="0" borderId="11" xfId="0" applyFont="1" applyBorder="1" applyAlignment="1">
      <alignment wrapText="1"/>
    </xf>
    <xf numFmtId="0" fontId="25" fillId="0" borderId="0" xfId="0" applyFont="1" applyAlignment="1">
      <alignment wrapText="1"/>
    </xf>
    <xf numFmtId="0" fontId="10" fillId="0" borderId="41" xfId="0" applyFont="1" applyBorder="1" applyAlignment="1">
      <alignment wrapText="1"/>
    </xf>
    <xf numFmtId="0" fontId="10" fillId="0" borderId="23" xfId="0" applyFont="1" applyBorder="1"/>
    <xf numFmtId="0" fontId="10" fillId="0" borderId="39" xfId="0" applyFont="1" applyBorder="1"/>
    <xf numFmtId="0" fontId="8" fillId="0" borderId="24" xfId="0" applyFont="1" applyBorder="1"/>
    <xf numFmtId="0" fontId="10" fillId="0" borderId="42" xfId="0" applyFont="1" applyBorder="1" applyAlignment="1">
      <alignment wrapText="1"/>
    </xf>
    <xf numFmtId="0" fontId="10" fillId="0" borderId="27" xfId="0" applyFont="1" applyBorder="1"/>
    <xf numFmtId="0" fontId="10" fillId="0" borderId="34" xfId="0" applyFont="1" applyBorder="1"/>
    <xf numFmtId="0" fontId="0" fillId="0" borderId="25" xfId="0" applyBorder="1" applyAlignment="1">
      <alignment horizontal="left"/>
    </xf>
    <xf numFmtId="0" fontId="0" fillId="0" borderId="40" xfId="0" applyBorder="1" applyAlignment="1">
      <alignment wrapText="1"/>
    </xf>
    <xf numFmtId="0" fontId="16" fillId="0" borderId="13" xfId="0" applyFont="1" applyBorder="1" applyAlignment="1">
      <alignment horizontal="left"/>
    </xf>
    <xf numFmtId="0" fontId="10" fillId="0" borderId="9" xfId="0" quotePrefix="1" applyFont="1" applyBorder="1" applyAlignment="1">
      <alignment wrapText="1"/>
    </xf>
    <xf numFmtId="0" fontId="10" fillId="0" borderId="35" xfId="0" applyFont="1" applyBorder="1" applyAlignment="1">
      <alignment horizontal="left"/>
    </xf>
    <xf numFmtId="0" fontId="0" fillId="0" borderId="39" xfId="0" applyBorder="1"/>
    <xf numFmtId="0" fontId="0" fillId="0" borderId="22" xfId="0" applyBorder="1" applyProtection="1">
      <protection locked="0"/>
    </xf>
    <xf numFmtId="0" fontId="11" fillId="0" borderId="9" xfId="0" applyFont="1" applyBorder="1" applyAlignment="1">
      <alignment horizontal="left" vertical="top"/>
    </xf>
    <xf numFmtId="0" fontId="11" fillId="7" borderId="26" xfId="0" applyFont="1" applyFill="1" applyBorder="1" applyAlignment="1">
      <alignment horizontal="left"/>
    </xf>
    <xf numFmtId="0" fontId="0" fillId="0" borderId="20" xfId="0" applyBorder="1"/>
    <xf numFmtId="0" fontId="11" fillId="0" borderId="36" xfId="0" applyFont="1" applyBorder="1" applyAlignment="1">
      <alignment horizontal="left" wrapText="1"/>
    </xf>
    <xf numFmtId="0" fontId="0" fillId="0" borderId="24" xfId="0" applyBorder="1" applyProtection="1">
      <protection locked="0"/>
    </xf>
    <xf numFmtId="0" fontId="11" fillId="0" borderId="37" xfId="0" applyFont="1" applyBorder="1" applyAlignment="1">
      <alignment horizontal="left"/>
    </xf>
    <xf numFmtId="49" fontId="0" fillId="0" borderId="13" xfId="0" applyNumberFormat="1" applyBorder="1"/>
    <xf numFmtId="0" fontId="16" fillId="0" borderId="13" xfId="0" applyFont="1" applyBorder="1" applyAlignment="1">
      <alignment wrapText="1"/>
    </xf>
    <xf numFmtId="0" fontId="17" fillId="0" borderId="23" xfId="2" applyFont="1" applyBorder="1" applyAlignment="1">
      <alignment horizontal="left" vertical="top"/>
    </xf>
    <xf numFmtId="49" fontId="17" fillId="0" borderId="41" xfId="0" applyNumberFormat="1" applyFont="1" applyBorder="1" applyAlignment="1">
      <alignment horizontal="left"/>
    </xf>
    <xf numFmtId="0" fontId="16" fillId="0" borderId="25" xfId="0" applyFont="1" applyBorder="1" applyAlignment="1">
      <alignment wrapText="1"/>
    </xf>
    <xf numFmtId="164" fontId="0" fillId="0" borderId="41" xfId="0" applyNumberFormat="1" applyBorder="1"/>
  </cellXfs>
  <cellStyles count="3">
    <cellStyle name="Normal" xfId="0" builtinId="0"/>
    <cellStyle name="Normal 4" xfId="2" xr:uid="{BA4B2F82-E71B-48E5-8FF3-DFFC289F1998}"/>
    <cellStyle name="Porcentaje" xfId="1" builtinId="5"/>
  </cellStyles>
  <dxfs count="9">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5049-2C76-4AAB-A1AC-468F777EBEE1}">
  <dimension ref="A1:U278"/>
  <sheetViews>
    <sheetView tabSelected="1" workbookViewId="0">
      <selection sqref="A1:XFD1048576"/>
    </sheetView>
  </sheetViews>
  <sheetFormatPr baseColWidth="10" defaultColWidth="9.28515625" defaultRowHeight="15" x14ac:dyDescent="0.25"/>
  <cols>
    <col min="1" max="1" width="14.28515625" style="1" customWidth="1"/>
    <col min="2" max="2" width="11.5703125" style="1" bestFit="1" customWidth="1"/>
    <col min="3" max="3" width="58.85546875" style="1" customWidth="1"/>
    <col min="4" max="4" width="15.42578125" style="1" customWidth="1"/>
    <col min="5" max="5" width="22.28515625" style="1" customWidth="1"/>
    <col min="6" max="6" width="44.7109375" style="1" customWidth="1"/>
    <col min="7" max="10" width="15.7109375" style="1" customWidth="1"/>
    <col min="11" max="14" width="17.5703125" style="1" customWidth="1"/>
    <col min="15" max="15" width="9.28515625" style="1"/>
    <col min="16" max="16" width="14.5703125" style="1" customWidth="1"/>
    <col min="17" max="17" width="9.28515625" style="1"/>
    <col min="18" max="18" width="30.28515625" style="1" customWidth="1"/>
    <col min="19" max="16384" width="9.28515625" style="1"/>
  </cols>
  <sheetData>
    <row r="1" spans="1:21" ht="39" customHeight="1" thickBot="1" x14ac:dyDescent="0.3">
      <c r="D1" s="2"/>
      <c r="G1" s="3" t="s">
        <v>0</v>
      </c>
      <c r="H1" s="4"/>
      <c r="I1" s="4"/>
      <c r="J1" s="4"/>
      <c r="K1" s="4"/>
      <c r="L1" s="4"/>
      <c r="M1" s="4"/>
      <c r="N1" s="4"/>
    </row>
    <row r="2" spans="1:21" ht="32.25" thickBot="1" x14ac:dyDescent="0.3">
      <c r="B2" s="5" t="s">
        <v>1</v>
      </c>
      <c r="C2" s="6" t="s">
        <v>2</v>
      </c>
      <c r="D2" s="7" t="s">
        <v>3</v>
      </c>
      <c r="E2" s="8" t="s">
        <v>4</v>
      </c>
      <c r="F2" s="9" t="s">
        <v>5</v>
      </c>
      <c r="G2" s="10" t="s">
        <v>6</v>
      </c>
      <c r="H2" s="11" t="s">
        <v>14</v>
      </c>
      <c r="I2" s="12" t="s">
        <v>15</v>
      </c>
      <c r="J2" s="11" t="s">
        <v>16</v>
      </c>
      <c r="K2" s="38" t="s">
        <v>17</v>
      </c>
      <c r="L2" s="38" t="s">
        <v>18</v>
      </c>
      <c r="M2" s="38" t="s">
        <v>19</v>
      </c>
      <c r="N2" s="39" t="s">
        <v>7</v>
      </c>
      <c r="P2" s="13" t="s">
        <v>8</v>
      </c>
    </row>
    <row r="3" spans="1:21" ht="225.75" thickBot="1" x14ac:dyDescent="0.3">
      <c r="A3" s="43"/>
      <c r="B3" s="45" t="s">
        <v>27</v>
      </c>
      <c r="C3" s="75" t="s">
        <v>28</v>
      </c>
      <c r="D3" s="76">
        <v>282323</v>
      </c>
      <c r="E3" s="77" t="s">
        <v>29</v>
      </c>
      <c r="F3" s="78" t="s">
        <v>30</v>
      </c>
      <c r="G3" s="45">
        <v>18</v>
      </c>
      <c r="H3" s="45">
        <v>6</v>
      </c>
      <c r="I3" s="45">
        <v>6</v>
      </c>
      <c r="J3" s="45">
        <v>6</v>
      </c>
      <c r="K3" s="46"/>
      <c r="L3" s="46"/>
      <c r="M3" s="79"/>
      <c r="N3" s="15">
        <f>IF(H3*K3+I3*L3+J3*M3=0,P3,H3*K3+I3*L3+J3*M3)</f>
        <v>5304.8179799999998</v>
      </c>
      <c r="O3"/>
      <c r="P3" s="80">
        <v>5304.8179799999998</v>
      </c>
      <c r="Q3"/>
      <c r="R3"/>
      <c r="S3"/>
      <c r="T3"/>
      <c r="U3"/>
    </row>
    <row r="4" spans="1:21" ht="165" x14ac:dyDescent="0.25">
      <c r="A4" s="43"/>
      <c r="B4" s="45" t="s">
        <v>31</v>
      </c>
      <c r="C4" s="28" t="s">
        <v>32</v>
      </c>
      <c r="D4" s="29">
        <v>444612</v>
      </c>
      <c r="E4" s="49" t="s">
        <v>29</v>
      </c>
      <c r="F4" s="28" t="s">
        <v>33</v>
      </c>
      <c r="G4" s="45">
        <v>18</v>
      </c>
      <c r="H4" s="45">
        <v>12</v>
      </c>
      <c r="I4" s="45">
        <v>6</v>
      </c>
      <c r="J4" s="45">
        <v>6</v>
      </c>
      <c r="K4" s="46"/>
      <c r="L4" s="47"/>
      <c r="M4" s="48"/>
      <c r="N4" s="15">
        <f t="shared" ref="N4:N67" si="0">IF(H4*K4+I4*L4+J4*M4=0,P4,H4*K4+I4*L4+J4*M4)</f>
        <v>7337.4822675000023</v>
      </c>
      <c r="O4"/>
      <c r="P4" s="80">
        <v>7337.4822675000023</v>
      </c>
      <c r="Q4"/>
      <c r="R4" s="16" t="s">
        <v>9</v>
      </c>
      <c r="S4" s="17">
        <f>COUNTIF(K3:K274,"&gt;0")</f>
        <v>0</v>
      </c>
      <c r="T4"/>
      <c r="U4"/>
    </row>
    <row r="5" spans="1:21" ht="165" x14ac:dyDescent="0.25">
      <c r="A5" s="43"/>
      <c r="B5" s="45" t="s">
        <v>34</v>
      </c>
      <c r="C5" s="28" t="s">
        <v>35</v>
      </c>
      <c r="D5" s="29">
        <v>444613</v>
      </c>
      <c r="E5" s="49" t="s">
        <v>29</v>
      </c>
      <c r="F5" s="28" t="s">
        <v>36</v>
      </c>
      <c r="G5" s="45">
        <v>15</v>
      </c>
      <c r="H5" s="45">
        <v>7</v>
      </c>
      <c r="I5" s="45">
        <v>5</v>
      </c>
      <c r="J5" s="45">
        <v>5</v>
      </c>
      <c r="K5" s="46"/>
      <c r="L5" s="47"/>
      <c r="M5" s="48"/>
      <c r="N5" s="15">
        <f t="shared" si="0"/>
        <v>3875.35995</v>
      </c>
      <c r="O5"/>
      <c r="P5" s="80">
        <v>3875.35995</v>
      </c>
      <c r="Q5"/>
      <c r="R5" s="18" t="s">
        <v>10</v>
      </c>
      <c r="S5" s="19">
        <v>272</v>
      </c>
      <c r="T5"/>
      <c r="U5"/>
    </row>
    <row r="6" spans="1:21" ht="165.75" thickBot="1" x14ac:dyDescent="0.3">
      <c r="A6" s="43"/>
      <c r="B6" s="45" t="s">
        <v>37</v>
      </c>
      <c r="C6" s="28" t="s">
        <v>38</v>
      </c>
      <c r="D6" s="29">
        <v>444611</v>
      </c>
      <c r="E6" s="49" t="s">
        <v>29</v>
      </c>
      <c r="F6" s="28" t="s">
        <v>39</v>
      </c>
      <c r="G6" s="45">
        <v>12</v>
      </c>
      <c r="H6" s="45">
        <v>6</v>
      </c>
      <c r="I6" s="45">
        <v>4</v>
      </c>
      <c r="J6" s="45">
        <v>4</v>
      </c>
      <c r="K6" s="46"/>
      <c r="L6" s="47"/>
      <c r="M6" s="48"/>
      <c r="N6" s="15">
        <f t="shared" si="0"/>
        <v>6574.2553800000005</v>
      </c>
      <c r="O6"/>
      <c r="P6" s="80">
        <v>6574.2553800000005</v>
      </c>
      <c r="Q6"/>
      <c r="R6" s="20" t="s">
        <v>11</v>
      </c>
      <c r="S6" s="21">
        <f>+S4/S5</f>
        <v>0</v>
      </c>
      <c r="T6"/>
      <c r="U6"/>
    </row>
    <row r="7" spans="1:21" ht="165" x14ac:dyDescent="0.25">
      <c r="A7" s="43"/>
      <c r="B7" s="45" t="s">
        <v>40</v>
      </c>
      <c r="C7" s="28" t="s">
        <v>41</v>
      </c>
      <c r="D7" s="29">
        <v>444610</v>
      </c>
      <c r="E7" s="49" t="s">
        <v>29</v>
      </c>
      <c r="F7" s="28" t="s">
        <v>42</v>
      </c>
      <c r="G7" s="45">
        <v>11</v>
      </c>
      <c r="H7" s="45">
        <v>5</v>
      </c>
      <c r="I7" s="45">
        <v>3</v>
      </c>
      <c r="J7" s="45">
        <v>4</v>
      </c>
      <c r="K7" s="46"/>
      <c r="L7" s="47"/>
      <c r="M7" s="48"/>
      <c r="N7" s="15">
        <f t="shared" si="0"/>
        <v>9018.6101775000006</v>
      </c>
      <c r="O7"/>
      <c r="P7" s="80">
        <v>9018.6101775000006</v>
      </c>
      <c r="Q7"/>
      <c r="R7"/>
      <c r="S7"/>
      <c r="T7"/>
      <c r="U7"/>
    </row>
    <row r="8" spans="1:21" ht="60" x14ac:dyDescent="0.25">
      <c r="A8" s="43"/>
      <c r="B8" s="45" t="s">
        <v>43</v>
      </c>
      <c r="C8" s="28" t="s">
        <v>44</v>
      </c>
      <c r="D8" s="29" t="s">
        <v>45</v>
      </c>
      <c r="E8" s="49" t="s">
        <v>46</v>
      </c>
      <c r="F8" s="28" t="s">
        <v>47</v>
      </c>
      <c r="G8" s="45">
        <v>0</v>
      </c>
      <c r="H8" s="45">
        <v>0</v>
      </c>
      <c r="I8" s="45">
        <v>0</v>
      </c>
      <c r="J8" s="45">
        <v>0</v>
      </c>
      <c r="K8" s="46"/>
      <c r="L8" s="47"/>
      <c r="M8" s="48"/>
      <c r="N8" s="15">
        <f t="shared" si="0"/>
        <v>0</v>
      </c>
      <c r="O8"/>
      <c r="P8" s="80">
        <v>0</v>
      </c>
      <c r="Q8"/>
      <c r="R8"/>
      <c r="S8"/>
      <c r="T8"/>
      <c r="U8"/>
    </row>
    <row r="9" spans="1:21" ht="105" x14ac:dyDescent="0.25">
      <c r="A9" s="43"/>
      <c r="B9" s="45" t="s">
        <v>48</v>
      </c>
      <c r="C9" s="44" t="s">
        <v>49</v>
      </c>
      <c r="D9" s="29">
        <v>1214124</v>
      </c>
      <c r="E9" s="49" t="s">
        <v>50</v>
      </c>
      <c r="F9" s="28" t="s">
        <v>51</v>
      </c>
      <c r="G9" s="45">
        <v>1</v>
      </c>
      <c r="H9" s="45">
        <v>0</v>
      </c>
      <c r="I9" s="45">
        <v>1</v>
      </c>
      <c r="J9" s="45">
        <v>0</v>
      </c>
      <c r="K9" s="46"/>
      <c r="L9" s="47"/>
      <c r="M9" s="48"/>
      <c r="N9" s="15">
        <f t="shared" si="0"/>
        <v>941.26349625000012</v>
      </c>
      <c r="O9"/>
      <c r="P9" s="80">
        <v>941.26349625000012</v>
      </c>
      <c r="Q9"/>
      <c r="R9"/>
      <c r="S9"/>
      <c r="T9"/>
      <c r="U9"/>
    </row>
    <row r="10" spans="1:21" ht="33.75" customHeight="1" x14ac:dyDescent="0.25">
      <c r="A10" s="43"/>
      <c r="B10" s="45" t="s">
        <v>52</v>
      </c>
      <c r="C10" s="28" t="s">
        <v>53</v>
      </c>
      <c r="D10" s="29" t="s">
        <v>54</v>
      </c>
      <c r="E10" s="49" t="s">
        <v>55</v>
      </c>
      <c r="F10" s="28" t="s">
        <v>56</v>
      </c>
      <c r="G10" s="45">
        <v>5</v>
      </c>
      <c r="H10" s="45">
        <v>4</v>
      </c>
      <c r="I10" s="45">
        <v>2</v>
      </c>
      <c r="J10" s="45">
        <v>1</v>
      </c>
      <c r="K10" s="46"/>
      <c r="L10" s="47"/>
      <c r="M10" s="48"/>
      <c r="N10" s="15">
        <f t="shared" si="0"/>
        <v>465.17394000000002</v>
      </c>
      <c r="O10"/>
      <c r="P10" s="80">
        <v>465.17394000000002</v>
      </c>
      <c r="Q10"/>
      <c r="R10"/>
      <c r="S10"/>
      <c r="T10"/>
      <c r="U10"/>
    </row>
    <row r="11" spans="1:21" ht="30" x14ac:dyDescent="0.25">
      <c r="A11" s="43"/>
      <c r="B11" s="45" t="s">
        <v>57</v>
      </c>
      <c r="C11" s="28" t="s">
        <v>58</v>
      </c>
      <c r="D11" s="29" t="s">
        <v>59</v>
      </c>
      <c r="E11" s="49" t="s">
        <v>55</v>
      </c>
      <c r="F11" s="28" t="s">
        <v>60</v>
      </c>
      <c r="G11" s="45">
        <v>12</v>
      </c>
      <c r="H11" s="45">
        <v>6</v>
      </c>
      <c r="I11" s="45">
        <v>5</v>
      </c>
      <c r="J11" s="45">
        <v>3</v>
      </c>
      <c r="K11" s="46"/>
      <c r="L11" s="47"/>
      <c r="M11" s="48"/>
      <c r="N11" s="15">
        <f t="shared" si="0"/>
        <v>617.27964374999999</v>
      </c>
      <c r="O11"/>
      <c r="P11" s="80">
        <v>617.27964374999999</v>
      </c>
      <c r="Q11"/>
      <c r="R11"/>
      <c r="S11"/>
      <c r="T11"/>
      <c r="U11"/>
    </row>
    <row r="12" spans="1:21" ht="150" x14ac:dyDescent="0.25">
      <c r="A12" s="43"/>
      <c r="B12" s="45" t="s">
        <v>61</v>
      </c>
      <c r="C12" s="28" t="s">
        <v>62</v>
      </c>
      <c r="D12" s="29">
        <v>44460000</v>
      </c>
      <c r="E12" s="49" t="s">
        <v>29</v>
      </c>
      <c r="F12" s="28" t="s">
        <v>63</v>
      </c>
      <c r="G12" s="45">
        <v>6</v>
      </c>
      <c r="H12" s="45">
        <v>4</v>
      </c>
      <c r="I12" s="45">
        <v>2</v>
      </c>
      <c r="J12" s="45">
        <v>2</v>
      </c>
      <c r="K12" s="46"/>
      <c r="L12" s="47"/>
      <c r="M12" s="48"/>
      <c r="N12" s="15">
        <f t="shared" si="0"/>
        <v>22.64724</v>
      </c>
      <c r="O12"/>
      <c r="P12" s="80">
        <v>22.64724</v>
      </c>
      <c r="Q12"/>
      <c r="R12"/>
      <c r="S12"/>
      <c r="T12"/>
      <c r="U12"/>
    </row>
    <row r="13" spans="1:21" ht="210" x14ac:dyDescent="0.25">
      <c r="A13" s="43"/>
      <c r="B13" s="45" t="s">
        <v>64</v>
      </c>
      <c r="C13" s="28" t="s">
        <v>65</v>
      </c>
      <c r="D13" s="29">
        <v>429950</v>
      </c>
      <c r="E13" s="22" t="s">
        <v>29</v>
      </c>
      <c r="F13" s="28" t="s">
        <v>66</v>
      </c>
      <c r="G13" s="45">
        <v>25</v>
      </c>
      <c r="H13" s="45">
        <v>18</v>
      </c>
      <c r="I13" s="45">
        <v>9</v>
      </c>
      <c r="J13" s="45">
        <v>8</v>
      </c>
      <c r="K13" s="46"/>
      <c r="L13" s="47"/>
      <c r="M13" s="48"/>
      <c r="N13" s="15">
        <f t="shared" si="0"/>
        <v>5702.3981437500006</v>
      </c>
      <c r="O13"/>
      <c r="P13" s="80">
        <v>5702.3981437500006</v>
      </c>
      <c r="Q13"/>
      <c r="R13"/>
      <c r="S13"/>
      <c r="T13"/>
      <c r="U13"/>
    </row>
    <row r="14" spans="1:21" ht="90" x14ac:dyDescent="0.25">
      <c r="A14" s="43"/>
      <c r="B14" s="45" t="s">
        <v>67</v>
      </c>
      <c r="C14" s="28" t="s">
        <v>68</v>
      </c>
      <c r="D14" s="29" t="s">
        <v>69</v>
      </c>
      <c r="E14" s="49" t="s">
        <v>29</v>
      </c>
      <c r="F14" s="28" t="s">
        <v>70</v>
      </c>
      <c r="G14" s="45">
        <v>17</v>
      </c>
      <c r="H14" s="45">
        <v>10</v>
      </c>
      <c r="I14" s="45">
        <v>6</v>
      </c>
      <c r="J14" s="45">
        <v>5</v>
      </c>
      <c r="K14" s="46"/>
      <c r="L14" s="47"/>
      <c r="M14" s="48"/>
      <c r="N14" s="15">
        <f t="shared" si="0"/>
        <v>416.93767500000013</v>
      </c>
      <c r="O14"/>
      <c r="P14" s="80">
        <v>416.93767500000013</v>
      </c>
      <c r="Q14"/>
      <c r="R14"/>
      <c r="S14"/>
      <c r="T14"/>
      <c r="U14"/>
    </row>
    <row r="15" spans="1:21" ht="90" x14ac:dyDescent="0.25">
      <c r="A15" s="43"/>
      <c r="B15" s="45" t="s">
        <v>71</v>
      </c>
      <c r="C15" s="28" t="s">
        <v>72</v>
      </c>
      <c r="D15" s="29" t="s">
        <v>73</v>
      </c>
      <c r="E15" s="49" t="s">
        <v>29</v>
      </c>
      <c r="F15" s="28" t="s">
        <v>70</v>
      </c>
      <c r="G15" s="45">
        <v>17</v>
      </c>
      <c r="H15" s="45">
        <v>10</v>
      </c>
      <c r="I15" s="45">
        <v>6</v>
      </c>
      <c r="J15" s="45">
        <v>5</v>
      </c>
      <c r="K15" s="46"/>
      <c r="L15" s="47"/>
      <c r="M15" s="48"/>
      <c r="N15" s="15">
        <f t="shared" si="0"/>
        <v>416.93767500000013</v>
      </c>
      <c r="O15"/>
      <c r="P15" s="80">
        <v>416.93767500000013</v>
      </c>
      <c r="Q15"/>
      <c r="R15"/>
      <c r="S15"/>
      <c r="T15"/>
      <c r="U15"/>
    </row>
    <row r="16" spans="1:21" ht="90" x14ac:dyDescent="0.25">
      <c r="A16" s="43"/>
      <c r="B16" s="45" t="s">
        <v>74</v>
      </c>
      <c r="C16" s="28" t="s">
        <v>75</v>
      </c>
      <c r="D16" s="29" t="s">
        <v>76</v>
      </c>
      <c r="E16" s="49" t="s">
        <v>29</v>
      </c>
      <c r="F16" s="28" t="s">
        <v>70</v>
      </c>
      <c r="G16" s="45">
        <v>17</v>
      </c>
      <c r="H16" s="45">
        <v>10</v>
      </c>
      <c r="I16" s="45">
        <v>6</v>
      </c>
      <c r="J16" s="45">
        <v>5</v>
      </c>
      <c r="K16" s="46"/>
      <c r="L16" s="47"/>
      <c r="M16" s="48"/>
      <c r="N16" s="15">
        <f t="shared" si="0"/>
        <v>416.93767500000013</v>
      </c>
      <c r="O16"/>
      <c r="P16" s="80">
        <v>416.93767500000013</v>
      </c>
      <c r="Q16"/>
      <c r="R16"/>
      <c r="S16"/>
      <c r="T16"/>
      <c r="U16"/>
    </row>
    <row r="17" spans="1:21" ht="90" x14ac:dyDescent="0.25">
      <c r="A17" s="43"/>
      <c r="B17" s="45" t="s">
        <v>77</v>
      </c>
      <c r="C17" s="28" t="s">
        <v>78</v>
      </c>
      <c r="D17" s="29" t="s">
        <v>79</v>
      </c>
      <c r="E17" s="49" t="s">
        <v>29</v>
      </c>
      <c r="F17" s="28" t="s">
        <v>70</v>
      </c>
      <c r="G17" s="45">
        <v>17</v>
      </c>
      <c r="H17" s="45">
        <v>10</v>
      </c>
      <c r="I17" s="45">
        <v>6</v>
      </c>
      <c r="J17" s="45">
        <v>5</v>
      </c>
      <c r="K17" s="46"/>
      <c r="L17" s="47"/>
      <c r="M17" s="48"/>
      <c r="N17" s="15">
        <f t="shared" si="0"/>
        <v>416.93767500000013</v>
      </c>
      <c r="O17"/>
      <c r="P17" s="80">
        <v>416.93767500000013</v>
      </c>
      <c r="Q17"/>
      <c r="R17"/>
      <c r="S17"/>
      <c r="T17"/>
      <c r="U17"/>
    </row>
    <row r="18" spans="1:21" ht="90" x14ac:dyDescent="0.25">
      <c r="A18" s="43"/>
      <c r="B18" s="45" t="s">
        <v>80</v>
      </c>
      <c r="C18" s="28" t="s">
        <v>81</v>
      </c>
      <c r="D18" s="29" t="s">
        <v>82</v>
      </c>
      <c r="E18" s="49" t="s">
        <v>29</v>
      </c>
      <c r="F18" s="28" t="s">
        <v>70</v>
      </c>
      <c r="G18" s="45">
        <v>17</v>
      </c>
      <c r="H18" s="45">
        <v>10</v>
      </c>
      <c r="I18" s="45">
        <v>6</v>
      </c>
      <c r="J18" s="45">
        <v>5</v>
      </c>
      <c r="K18" s="46"/>
      <c r="L18" s="47"/>
      <c r="M18" s="48"/>
      <c r="N18" s="15">
        <f t="shared" si="0"/>
        <v>416.93767500000013</v>
      </c>
      <c r="O18"/>
      <c r="P18" s="80">
        <v>416.93767500000013</v>
      </c>
      <c r="Q18"/>
      <c r="R18"/>
      <c r="S18"/>
      <c r="T18"/>
      <c r="U18"/>
    </row>
    <row r="19" spans="1:21" ht="90" x14ac:dyDescent="0.25">
      <c r="A19" s="43"/>
      <c r="B19" s="45" t="s">
        <v>83</v>
      </c>
      <c r="C19" s="28" t="s">
        <v>84</v>
      </c>
      <c r="D19" s="29" t="s">
        <v>85</v>
      </c>
      <c r="E19" s="49" t="s">
        <v>29</v>
      </c>
      <c r="F19" s="28" t="s">
        <v>70</v>
      </c>
      <c r="G19" s="45">
        <v>17</v>
      </c>
      <c r="H19" s="45">
        <v>10</v>
      </c>
      <c r="I19" s="45">
        <v>6</v>
      </c>
      <c r="J19" s="45">
        <v>5</v>
      </c>
      <c r="K19" s="46"/>
      <c r="L19" s="47"/>
      <c r="M19" s="48"/>
      <c r="N19" s="15">
        <f t="shared" si="0"/>
        <v>416.93767500000013</v>
      </c>
      <c r="O19"/>
      <c r="P19" s="80">
        <v>416.93767500000013</v>
      </c>
      <c r="Q19"/>
      <c r="R19"/>
      <c r="S19"/>
      <c r="T19"/>
      <c r="U19"/>
    </row>
    <row r="20" spans="1:21" ht="45" x14ac:dyDescent="0.25">
      <c r="A20" s="43"/>
      <c r="B20" s="45" t="s">
        <v>86</v>
      </c>
      <c r="C20" s="28" t="s">
        <v>87</v>
      </c>
      <c r="D20" s="29" t="s">
        <v>88</v>
      </c>
      <c r="E20" s="49" t="s">
        <v>89</v>
      </c>
      <c r="F20" s="28" t="s">
        <v>90</v>
      </c>
      <c r="G20" s="45">
        <v>2</v>
      </c>
      <c r="H20" s="45">
        <v>2</v>
      </c>
      <c r="I20" s="45">
        <v>0</v>
      </c>
      <c r="J20" s="45">
        <v>0</v>
      </c>
      <c r="K20" s="46"/>
      <c r="L20" s="47"/>
      <c r="M20" s="48"/>
      <c r="N20" s="15">
        <f t="shared" si="0"/>
        <v>234.10926000000001</v>
      </c>
      <c r="O20"/>
      <c r="P20" s="80">
        <v>234.10926000000001</v>
      </c>
      <c r="Q20"/>
      <c r="R20"/>
      <c r="S20"/>
      <c r="T20"/>
      <c r="U20"/>
    </row>
    <row r="21" spans="1:21" ht="45" x14ac:dyDescent="0.25">
      <c r="A21" s="43"/>
      <c r="B21" s="45" t="s">
        <v>91</v>
      </c>
      <c r="C21" s="28" t="s">
        <v>92</v>
      </c>
      <c r="D21" s="29" t="s">
        <v>93</v>
      </c>
      <c r="E21" s="49" t="s">
        <v>89</v>
      </c>
      <c r="F21" s="28" t="s">
        <v>90</v>
      </c>
      <c r="G21" s="45">
        <v>1</v>
      </c>
      <c r="H21" s="45">
        <v>0</v>
      </c>
      <c r="I21" s="45">
        <v>1</v>
      </c>
      <c r="J21" s="45">
        <v>0</v>
      </c>
      <c r="K21" s="46"/>
      <c r="L21" s="47"/>
      <c r="M21" s="48"/>
      <c r="N21" s="15">
        <f t="shared" si="0"/>
        <v>107.42539499999999</v>
      </c>
      <c r="O21"/>
      <c r="P21" s="80">
        <v>107.42539499999999</v>
      </c>
      <c r="Q21"/>
      <c r="R21"/>
      <c r="S21"/>
      <c r="T21"/>
      <c r="U21"/>
    </row>
    <row r="22" spans="1:21" ht="45" x14ac:dyDescent="0.25">
      <c r="A22" s="43"/>
      <c r="B22" s="45" t="s">
        <v>94</v>
      </c>
      <c r="C22" s="28" t="s">
        <v>95</v>
      </c>
      <c r="D22" s="29" t="s">
        <v>96</v>
      </c>
      <c r="E22" s="49" t="s">
        <v>89</v>
      </c>
      <c r="F22" s="28" t="s">
        <v>90</v>
      </c>
      <c r="G22" s="45">
        <v>0</v>
      </c>
      <c r="H22" s="45">
        <v>0</v>
      </c>
      <c r="I22" s="45">
        <v>0</v>
      </c>
      <c r="J22" s="45">
        <v>0</v>
      </c>
      <c r="K22" s="46"/>
      <c r="L22" s="47"/>
      <c r="M22" s="48"/>
      <c r="N22" s="15">
        <f t="shared" si="0"/>
        <v>0</v>
      </c>
      <c r="O22"/>
      <c r="P22" s="80">
        <v>0</v>
      </c>
      <c r="Q22"/>
      <c r="R22"/>
      <c r="S22"/>
      <c r="T22"/>
      <c r="U22"/>
    </row>
    <row r="23" spans="1:21" ht="45" x14ac:dyDescent="0.25">
      <c r="A23" s="43"/>
      <c r="B23" s="45" t="s">
        <v>97</v>
      </c>
      <c r="C23" s="28" t="s">
        <v>98</v>
      </c>
      <c r="D23" s="29" t="s">
        <v>99</v>
      </c>
      <c r="E23" s="49" t="s">
        <v>89</v>
      </c>
      <c r="F23" s="28" t="s">
        <v>90</v>
      </c>
      <c r="G23" s="45">
        <v>3</v>
      </c>
      <c r="H23" s="45">
        <v>2</v>
      </c>
      <c r="I23" s="45">
        <v>1</v>
      </c>
      <c r="J23" s="45">
        <v>1</v>
      </c>
      <c r="K23" s="46"/>
      <c r="L23" s="47"/>
      <c r="M23" s="48"/>
      <c r="N23" s="15">
        <f t="shared" si="0"/>
        <v>324.77445</v>
      </c>
      <c r="O23"/>
      <c r="P23" s="80">
        <v>324.77445</v>
      </c>
      <c r="Q23"/>
      <c r="R23"/>
      <c r="S23"/>
      <c r="T23"/>
      <c r="U23"/>
    </row>
    <row r="24" spans="1:21" ht="90" x14ac:dyDescent="0.25">
      <c r="A24" s="43"/>
      <c r="B24" s="45" t="s">
        <v>100</v>
      </c>
      <c r="C24" s="28" t="s">
        <v>101</v>
      </c>
      <c r="D24" s="29">
        <v>9191272</v>
      </c>
      <c r="E24" s="49" t="s">
        <v>102</v>
      </c>
      <c r="F24" s="28" t="s">
        <v>103</v>
      </c>
      <c r="G24" s="45">
        <v>6</v>
      </c>
      <c r="H24" s="45">
        <v>3</v>
      </c>
      <c r="I24" s="45">
        <v>2</v>
      </c>
      <c r="J24" s="45">
        <v>2</v>
      </c>
      <c r="K24" s="46"/>
      <c r="L24" s="47"/>
      <c r="M24" s="48"/>
      <c r="N24" s="15">
        <f t="shared" si="0"/>
        <v>149.15958750000001</v>
      </c>
      <c r="O24"/>
      <c r="P24" s="80">
        <v>149.15958750000001</v>
      </c>
      <c r="Q24"/>
      <c r="R24"/>
      <c r="S24"/>
      <c r="T24"/>
      <c r="U24"/>
    </row>
    <row r="25" spans="1:21" ht="150" x14ac:dyDescent="0.25">
      <c r="A25" s="43"/>
      <c r="B25" s="45" t="s">
        <v>104</v>
      </c>
      <c r="C25" s="28" t="s">
        <v>105</v>
      </c>
      <c r="D25" s="29">
        <v>191052</v>
      </c>
      <c r="E25" s="49" t="s">
        <v>29</v>
      </c>
      <c r="F25" s="28" t="s">
        <v>106</v>
      </c>
      <c r="G25" s="45">
        <v>8</v>
      </c>
      <c r="H25" s="45">
        <v>3</v>
      </c>
      <c r="I25" s="45">
        <v>3</v>
      </c>
      <c r="J25" s="45">
        <v>2</v>
      </c>
      <c r="K25" s="46"/>
      <c r="L25" s="47"/>
      <c r="M25" s="48"/>
      <c r="N25" s="15">
        <f t="shared" si="0"/>
        <v>83.392732500000008</v>
      </c>
      <c r="O25"/>
      <c r="P25" s="80">
        <v>83.392732500000008</v>
      </c>
      <c r="Q25"/>
      <c r="R25"/>
      <c r="S25"/>
      <c r="T25"/>
      <c r="U25"/>
    </row>
    <row r="26" spans="1:21" ht="180" x14ac:dyDescent="0.25">
      <c r="A26" s="43"/>
      <c r="B26" s="45" t="s">
        <v>107</v>
      </c>
      <c r="C26" s="28" t="s">
        <v>108</v>
      </c>
      <c r="D26" s="29" t="s">
        <v>109</v>
      </c>
      <c r="E26" s="49" t="s">
        <v>110</v>
      </c>
      <c r="F26" s="28" t="s">
        <v>111</v>
      </c>
      <c r="G26" s="45">
        <v>0</v>
      </c>
      <c r="H26" s="45">
        <v>0</v>
      </c>
      <c r="I26" s="45">
        <v>0</v>
      </c>
      <c r="J26" s="45">
        <v>0</v>
      </c>
      <c r="K26" s="46"/>
      <c r="L26" s="47"/>
      <c r="M26" s="48"/>
      <c r="N26" s="15">
        <f t="shared" si="0"/>
        <v>0</v>
      </c>
      <c r="O26"/>
      <c r="P26" s="80">
        <v>0</v>
      </c>
      <c r="Q26"/>
      <c r="R26"/>
      <c r="S26"/>
      <c r="T26"/>
      <c r="U26"/>
    </row>
    <row r="27" spans="1:21" ht="75" x14ac:dyDescent="0.25">
      <c r="A27" s="43"/>
      <c r="B27" s="45" t="s">
        <v>112</v>
      </c>
      <c r="C27" s="28" t="s">
        <v>113</v>
      </c>
      <c r="D27" s="29" t="s">
        <v>114</v>
      </c>
      <c r="E27" s="49" t="s">
        <v>29</v>
      </c>
      <c r="F27" s="28" t="s">
        <v>115</v>
      </c>
      <c r="G27" s="45">
        <v>8</v>
      </c>
      <c r="H27" s="45">
        <v>3</v>
      </c>
      <c r="I27" s="45">
        <v>3</v>
      </c>
      <c r="J27" s="45">
        <v>2</v>
      </c>
      <c r="K27" s="46"/>
      <c r="L27" s="47"/>
      <c r="M27" s="48"/>
      <c r="N27" s="15">
        <f t="shared" si="0"/>
        <v>1855.240695</v>
      </c>
      <c r="O27"/>
      <c r="P27" s="80">
        <v>1855.240695</v>
      </c>
      <c r="Q27"/>
      <c r="R27"/>
      <c r="S27"/>
      <c r="T27"/>
      <c r="U27"/>
    </row>
    <row r="28" spans="1:21" ht="90" x14ac:dyDescent="0.25">
      <c r="A28" s="43"/>
      <c r="B28" s="45" t="s">
        <v>116</v>
      </c>
      <c r="C28" s="28" t="s">
        <v>117</v>
      </c>
      <c r="D28" s="29">
        <v>200209</v>
      </c>
      <c r="E28" s="49" t="s">
        <v>29</v>
      </c>
      <c r="F28" s="28" t="s">
        <v>118</v>
      </c>
      <c r="G28" s="45">
        <v>5</v>
      </c>
      <c r="H28" s="45">
        <v>2</v>
      </c>
      <c r="I28" s="45">
        <v>2</v>
      </c>
      <c r="J28" s="45">
        <v>1</v>
      </c>
      <c r="K28" s="46"/>
      <c r="L28" s="47"/>
      <c r="M28" s="48"/>
      <c r="N28" s="15">
        <f t="shared" si="0"/>
        <v>635.72123999999997</v>
      </c>
      <c r="O28"/>
      <c r="P28" s="80">
        <v>635.72123999999997</v>
      </c>
      <c r="Q28"/>
      <c r="R28"/>
      <c r="S28"/>
      <c r="T28"/>
      <c r="U28"/>
    </row>
    <row r="29" spans="1:21" ht="45" x14ac:dyDescent="0.25">
      <c r="A29" s="43"/>
      <c r="B29" s="45" t="s">
        <v>119</v>
      </c>
      <c r="C29" s="28" t="s">
        <v>120</v>
      </c>
      <c r="D29" s="29" t="s">
        <v>121</v>
      </c>
      <c r="E29" s="49" t="s">
        <v>29</v>
      </c>
      <c r="F29" s="28" t="s">
        <v>122</v>
      </c>
      <c r="G29" s="45">
        <v>0</v>
      </c>
      <c r="H29" s="45">
        <v>0</v>
      </c>
      <c r="I29" s="45">
        <v>0</v>
      </c>
      <c r="J29" s="45">
        <v>0</v>
      </c>
      <c r="K29" s="46"/>
      <c r="L29" s="47"/>
      <c r="M29" s="48"/>
      <c r="N29" s="15">
        <f t="shared" si="0"/>
        <v>0</v>
      </c>
      <c r="O29"/>
      <c r="P29" s="80">
        <v>0</v>
      </c>
      <c r="Q29"/>
      <c r="R29"/>
      <c r="S29"/>
      <c r="T29"/>
      <c r="U29"/>
    </row>
    <row r="30" spans="1:21" ht="45" x14ac:dyDescent="0.25">
      <c r="A30" s="43"/>
      <c r="B30" s="45" t="s">
        <v>123</v>
      </c>
      <c r="C30" s="28" t="s">
        <v>124</v>
      </c>
      <c r="D30" s="29" t="s">
        <v>125</v>
      </c>
      <c r="E30" s="49" t="s">
        <v>29</v>
      </c>
      <c r="F30" s="28" t="s">
        <v>122</v>
      </c>
      <c r="G30" s="45">
        <v>0</v>
      </c>
      <c r="H30" s="45">
        <v>0</v>
      </c>
      <c r="I30" s="45">
        <v>0</v>
      </c>
      <c r="J30" s="45">
        <v>0</v>
      </c>
      <c r="K30" s="46"/>
      <c r="L30" s="47"/>
      <c r="M30" s="48"/>
      <c r="N30" s="15">
        <f t="shared" si="0"/>
        <v>0</v>
      </c>
      <c r="O30"/>
      <c r="P30" s="80">
        <v>0</v>
      </c>
      <c r="Q30"/>
      <c r="R30"/>
      <c r="S30"/>
      <c r="T30"/>
      <c r="U30"/>
    </row>
    <row r="31" spans="1:21" ht="45" x14ac:dyDescent="0.25">
      <c r="A31" s="43"/>
      <c r="B31" s="45" t="s">
        <v>126</v>
      </c>
      <c r="C31" s="28" t="s">
        <v>127</v>
      </c>
      <c r="D31" s="29" t="s">
        <v>128</v>
      </c>
      <c r="E31" s="49" t="s">
        <v>29</v>
      </c>
      <c r="F31" s="28" t="s">
        <v>129</v>
      </c>
      <c r="G31" s="45">
        <v>8</v>
      </c>
      <c r="H31" s="45">
        <v>3</v>
      </c>
      <c r="I31" s="45">
        <v>4</v>
      </c>
      <c r="J31" s="45">
        <v>2</v>
      </c>
      <c r="K31" s="46"/>
      <c r="L31" s="47"/>
      <c r="M31" s="48"/>
      <c r="N31" s="15">
        <f t="shared" si="0"/>
        <v>1600.7046825000004</v>
      </c>
      <c r="O31"/>
      <c r="P31" s="80">
        <v>1600.7046825000004</v>
      </c>
      <c r="Q31"/>
      <c r="R31"/>
      <c r="S31"/>
      <c r="T31"/>
      <c r="U31"/>
    </row>
    <row r="32" spans="1:21" ht="60" x14ac:dyDescent="0.25">
      <c r="A32" s="43"/>
      <c r="B32" s="45" t="s">
        <v>130</v>
      </c>
      <c r="C32" s="28" t="s">
        <v>131</v>
      </c>
      <c r="D32" s="29">
        <v>200312</v>
      </c>
      <c r="E32" s="49" t="s">
        <v>29</v>
      </c>
      <c r="F32" s="28" t="s">
        <v>132</v>
      </c>
      <c r="G32" s="45">
        <v>8</v>
      </c>
      <c r="H32" s="45">
        <v>3</v>
      </c>
      <c r="I32" s="45">
        <v>3</v>
      </c>
      <c r="J32" s="45">
        <v>2</v>
      </c>
      <c r="K32" s="46"/>
      <c r="L32" s="47"/>
      <c r="M32" s="48"/>
      <c r="N32" s="15">
        <f t="shared" si="0"/>
        <v>1160.8624912499999</v>
      </c>
      <c r="O32"/>
      <c r="P32" s="80">
        <v>1160.8624912499999</v>
      </c>
      <c r="Q32"/>
      <c r="R32"/>
      <c r="S32"/>
      <c r="T32"/>
      <c r="U32"/>
    </row>
    <row r="33" spans="1:21" x14ac:dyDescent="0.25">
      <c r="A33" s="43"/>
      <c r="B33" s="45" t="s">
        <v>133</v>
      </c>
      <c r="C33" s="28" t="s">
        <v>134</v>
      </c>
      <c r="D33" s="41" t="s">
        <v>135</v>
      </c>
      <c r="E33" s="49" t="s">
        <v>55</v>
      </c>
      <c r="F33" s="28" t="s">
        <v>136</v>
      </c>
      <c r="G33" s="45">
        <v>2</v>
      </c>
      <c r="H33" s="45">
        <v>1</v>
      </c>
      <c r="I33" s="45">
        <v>1</v>
      </c>
      <c r="J33" s="45">
        <v>0</v>
      </c>
      <c r="K33" s="46"/>
      <c r="L33" s="47"/>
      <c r="M33" s="48"/>
      <c r="N33" s="15">
        <f t="shared" si="0"/>
        <v>61.359375</v>
      </c>
      <c r="O33"/>
      <c r="P33" s="80">
        <v>61.359375</v>
      </c>
      <c r="Q33"/>
      <c r="R33"/>
      <c r="S33"/>
      <c r="T33"/>
      <c r="U33"/>
    </row>
    <row r="34" spans="1:21" x14ac:dyDescent="0.25">
      <c r="A34" s="43"/>
      <c r="B34" s="45" t="s">
        <v>137</v>
      </c>
      <c r="C34" s="28" t="s">
        <v>138</v>
      </c>
      <c r="D34" s="29" t="s">
        <v>139</v>
      </c>
      <c r="E34" s="49" t="s">
        <v>55</v>
      </c>
      <c r="F34" s="28" t="s">
        <v>140</v>
      </c>
      <c r="G34" s="45">
        <v>2</v>
      </c>
      <c r="H34" s="45">
        <v>1</v>
      </c>
      <c r="I34" s="45">
        <v>1</v>
      </c>
      <c r="J34" s="45">
        <v>0</v>
      </c>
      <c r="K34" s="46"/>
      <c r="L34" s="47"/>
      <c r="M34" s="48"/>
      <c r="N34" s="15">
        <f t="shared" si="0"/>
        <v>724.04062500000009</v>
      </c>
      <c r="O34"/>
      <c r="P34" s="80">
        <v>724.04062500000009</v>
      </c>
      <c r="Q34"/>
      <c r="R34"/>
      <c r="S34"/>
      <c r="T34"/>
      <c r="U34"/>
    </row>
    <row r="35" spans="1:21" ht="195" x14ac:dyDescent="0.25">
      <c r="A35" s="43"/>
      <c r="B35" s="45" t="s">
        <v>141</v>
      </c>
      <c r="C35" s="28" t="s">
        <v>142</v>
      </c>
      <c r="D35" s="29">
        <v>402001</v>
      </c>
      <c r="E35" s="49" t="s">
        <v>29</v>
      </c>
      <c r="F35" s="28" t="s">
        <v>143</v>
      </c>
      <c r="G35" s="45">
        <v>7</v>
      </c>
      <c r="H35" s="45">
        <v>3</v>
      </c>
      <c r="I35" s="45">
        <v>2</v>
      </c>
      <c r="J35" s="45">
        <v>3</v>
      </c>
      <c r="K35" s="46"/>
      <c r="L35" s="47"/>
      <c r="M35" s="48"/>
      <c r="N35" s="15">
        <f t="shared" si="0"/>
        <v>449.60482875000002</v>
      </c>
      <c r="O35"/>
      <c r="P35" s="80">
        <v>449.60482875000002</v>
      </c>
      <c r="Q35"/>
      <c r="R35"/>
      <c r="S35"/>
      <c r="T35"/>
      <c r="U35"/>
    </row>
    <row r="36" spans="1:21" ht="195" x14ac:dyDescent="0.25">
      <c r="A36" s="43"/>
      <c r="B36" s="45" t="s">
        <v>144</v>
      </c>
      <c r="C36" s="28" t="s">
        <v>145</v>
      </c>
      <c r="D36" s="29">
        <v>402002</v>
      </c>
      <c r="E36" s="49" t="s">
        <v>29</v>
      </c>
      <c r="F36" s="28" t="s">
        <v>143</v>
      </c>
      <c r="G36" s="45">
        <v>3</v>
      </c>
      <c r="H36" s="45">
        <v>2</v>
      </c>
      <c r="I36" s="45">
        <v>1</v>
      </c>
      <c r="J36" s="45">
        <v>1</v>
      </c>
      <c r="K36" s="46"/>
      <c r="L36" s="47"/>
      <c r="M36" s="48"/>
      <c r="N36" s="15">
        <f t="shared" si="0"/>
        <v>203.98224000000002</v>
      </c>
      <c r="O36"/>
      <c r="P36" s="80">
        <v>203.98224000000002</v>
      </c>
      <c r="Q36"/>
      <c r="R36"/>
      <c r="S36"/>
      <c r="T36"/>
      <c r="U36"/>
    </row>
    <row r="37" spans="1:21" ht="195" x14ac:dyDescent="0.25">
      <c r="A37" s="43"/>
      <c r="B37" s="45" t="s">
        <v>146</v>
      </c>
      <c r="C37" s="28" t="s">
        <v>147</v>
      </c>
      <c r="D37" s="29">
        <v>402005</v>
      </c>
      <c r="E37" s="49" t="s">
        <v>29</v>
      </c>
      <c r="F37" s="28" t="s">
        <v>143</v>
      </c>
      <c r="G37" s="45">
        <v>9</v>
      </c>
      <c r="H37" s="45">
        <v>4</v>
      </c>
      <c r="I37" s="45">
        <v>3</v>
      </c>
      <c r="J37" s="45">
        <v>3</v>
      </c>
      <c r="K37" s="46"/>
      <c r="L37" s="47"/>
      <c r="M37" s="48"/>
      <c r="N37" s="15">
        <f t="shared" si="0"/>
        <v>813.19392000000005</v>
      </c>
      <c r="O37"/>
      <c r="P37" s="80">
        <v>813.19392000000005</v>
      </c>
      <c r="Q37"/>
      <c r="R37"/>
      <c r="S37"/>
      <c r="T37"/>
      <c r="U37"/>
    </row>
    <row r="38" spans="1:21" ht="195" x14ac:dyDescent="0.25">
      <c r="A38" s="43"/>
      <c r="B38" s="45" t="s">
        <v>148</v>
      </c>
      <c r="C38" s="28" t="s">
        <v>149</v>
      </c>
      <c r="D38" s="29">
        <v>402010</v>
      </c>
      <c r="E38" s="49" t="s">
        <v>29</v>
      </c>
      <c r="F38" s="28" t="s">
        <v>143</v>
      </c>
      <c r="G38" s="45">
        <v>3</v>
      </c>
      <c r="H38" s="45">
        <v>2</v>
      </c>
      <c r="I38" s="45">
        <v>1</v>
      </c>
      <c r="J38" s="45">
        <v>1</v>
      </c>
      <c r="K38" s="46"/>
      <c r="L38" s="47"/>
      <c r="M38" s="48"/>
      <c r="N38" s="15">
        <f t="shared" si="0"/>
        <v>407.22528</v>
      </c>
      <c r="O38"/>
      <c r="P38" s="80">
        <v>407.22528</v>
      </c>
      <c r="Q38"/>
      <c r="R38"/>
      <c r="S38"/>
      <c r="T38"/>
      <c r="U38"/>
    </row>
    <row r="39" spans="1:21" ht="195" x14ac:dyDescent="0.25">
      <c r="A39" s="43"/>
      <c r="B39" s="45" t="s">
        <v>150</v>
      </c>
      <c r="C39" s="28" t="s">
        <v>151</v>
      </c>
      <c r="D39" s="29">
        <v>402020</v>
      </c>
      <c r="E39" s="49" t="s">
        <v>29</v>
      </c>
      <c r="F39" s="28" t="s">
        <v>143</v>
      </c>
      <c r="G39" s="45">
        <v>0</v>
      </c>
      <c r="H39" s="45">
        <v>0</v>
      </c>
      <c r="I39" s="45">
        <v>0</v>
      </c>
      <c r="J39" s="45">
        <v>0</v>
      </c>
      <c r="K39" s="46"/>
      <c r="L39" s="47"/>
      <c r="M39" s="48"/>
      <c r="N39" s="15">
        <f t="shared" si="0"/>
        <v>0</v>
      </c>
      <c r="O39"/>
      <c r="P39" s="80">
        <v>0</v>
      </c>
      <c r="Q39"/>
      <c r="R39"/>
      <c r="S39"/>
      <c r="T39"/>
      <c r="U39"/>
    </row>
    <row r="40" spans="1:21" ht="195" x14ac:dyDescent="0.25">
      <c r="A40" s="43"/>
      <c r="B40" s="45" t="s">
        <v>152</v>
      </c>
      <c r="C40" s="28" t="s">
        <v>153</v>
      </c>
      <c r="D40" s="29" t="s">
        <v>154</v>
      </c>
      <c r="E40" s="49" t="s">
        <v>29</v>
      </c>
      <c r="F40" s="28" t="s">
        <v>155</v>
      </c>
      <c r="G40" s="45">
        <v>0</v>
      </c>
      <c r="H40" s="45">
        <v>0</v>
      </c>
      <c r="I40" s="45">
        <v>1</v>
      </c>
      <c r="J40" s="45">
        <v>0</v>
      </c>
      <c r="K40" s="46"/>
      <c r="L40" s="47"/>
      <c r="M40" s="48"/>
      <c r="N40" s="15">
        <f t="shared" si="0"/>
        <v>106.432095</v>
      </c>
      <c r="O40"/>
      <c r="P40" s="80">
        <v>106.432095</v>
      </c>
      <c r="Q40"/>
      <c r="R40"/>
      <c r="S40"/>
      <c r="T40"/>
      <c r="U40"/>
    </row>
    <row r="41" spans="1:21" ht="195" x14ac:dyDescent="0.25">
      <c r="A41" s="43"/>
      <c r="B41" s="45" t="s">
        <v>156</v>
      </c>
      <c r="C41" s="28" t="s">
        <v>157</v>
      </c>
      <c r="D41" s="29" t="s">
        <v>158</v>
      </c>
      <c r="E41" s="49" t="s">
        <v>29</v>
      </c>
      <c r="F41" s="28" t="s">
        <v>155</v>
      </c>
      <c r="G41" s="45">
        <v>14</v>
      </c>
      <c r="H41" s="45">
        <v>8</v>
      </c>
      <c r="I41" s="45">
        <v>8</v>
      </c>
      <c r="J41" s="45">
        <v>4</v>
      </c>
      <c r="K41" s="46"/>
      <c r="L41" s="47"/>
      <c r="M41" s="48"/>
      <c r="N41" s="15">
        <f t="shared" si="0"/>
        <v>1084.8695550000002</v>
      </c>
      <c r="O41"/>
      <c r="P41" s="80">
        <v>1084.8695550000002</v>
      </c>
      <c r="Q41"/>
      <c r="R41"/>
      <c r="S41"/>
      <c r="T41"/>
      <c r="U41"/>
    </row>
    <row r="42" spans="1:21" ht="45" x14ac:dyDescent="0.25">
      <c r="A42" s="43"/>
      <c r="B42" s="45" t="s">
        <v>159</v>
      </c>
      <c r="C42" s="28" t="s">
        <v>160</v>
      </c>
      <c r="D42" s="29">
        <v>44310000</v>
      </c>
      <c r="E42" s="49" t="s">
        <v>29</v>
      </c>
      <c r="F42" s="28" t="s">
        <v>161</v>
      </c>
      <c r="G42" s="45">
        <v>40</v>
      </c>
      <c r="H42" s="45">
        <v>16</v>
      </c>
      <c r="I42" s="45">
        <v>21</v>
      </c>
      <c r="J42" s="45">
        <v>13</v>
      </c>
      <c r="K42" s="46"/>
      <c r="L42" s="47"/>
      <c r="M42" s="48"/>
      <c r="N42" s="15">
        <f t="shared" si="0"/>
        <v>236.82408749999996</v>
      </c>
      <c r="O42"/>
      <c r="P42" s="80">
        <v>236.82408749999996</v>
      </c>
      <c r="Q42"/>
      <c r="R42"/>
      <c r="S42"/>
      <c r="T42"/>
      <c r="U42"/>
    </row>
    <row r="43" spans="1:21" ht="120" x14ac:dyDescent="0.25">
      <c r="A43" s="43"/>
      <c r="B43" s="45" t="s">
        <v>162</v>
      </c>
      <c r="C43" s="28" t="s">
        <v>163</v>
      </c>
      <c r="D43" s="29">
        <v>202610</v>
      </c>
      <c r="E43" s="49" t="s">
        <v>29</v>
      </c>
      <c r="F43" s="28" t="s">
        <v>164</v>
      </c>
      <c r="G43" s="45">
        <v>44</v>
      </c>
      <c r="H43" s="45">
        <v>17</v>
      </c>
      <c r="I43" s="45">
        <v>20</v>
      </c>
      <c r="J43" s="45">
        <v>10</v>
      </c>
      <c r="K43" s="46"/>
      <c r="L43" s="47"/>
      <c r="M43" s="48"/>
      <c r="N43" s="15">
        <f t="shared" si="0"/>
        <v>376.50603375000009</v>
      </c>
      <c r="O43"/>
      <c r="P43" s="80">
        <v>376.50603375000009</v>
      </c>
      <c r="Q43"/>
      <c r="R43"/>
      <c r="S43"/>
      <c r="T43"/>
      <c r="U43"/>
    </row>
    <row r="44" spans="1:21" ht="120" x14ac:dyDescent="0.25">
      <c r="A44" s="43"/>
      <c r="B44" s="45" t="s">
        <v>165</v>
      </c>
      <c r="C44" s="28" t="s">
        <v>166</v>
      </c>
      <c r="D44" s="29">
        <v>202605</v>
      </c>
      <c r="E44" s="49" t="s">
        <v>29</v>
      </c>
      <c r="F44" s="28" t="s">
        <v>167</v>
      </c>
      <c r="G44" s="45">
        <v>42</v>
      </c>
      <c r="H44" s="45">
        <v>15</v>
      </c>
      <c r="I44" s="45">
        <v>20</v>
      </c>
      <c r="J44" s="45">
        <v>11</v>
      </c>
      <c r="K44" s="46"/>
      <c r="L44" s="47"/>
      <c r="M44" s="48"/>
      <c r="N44" s="15">
        <f t="shared" si="0"/>
        <v>248.55022499999998</v>
      </c>
      <c r="O44"/>
      <c r="P44" s="80">
        <v>248.55022499999998</v>
      </c>
      <c r="Q44"/>
      <c r="R44"/>
      <c r="S44"/>
      <c r="T44"/>
      <c r="U44"/>
    </row>
    <row r="45" spans="1:21" ht="30" x14ac:dyDescent="0.25">
      <c r="A45" s="43"/>
      <c r="B45" s="45" t="s">
        <v>168</v>
      </c>
      <c r="C45" s="28" t="s">
        <v>169</v>
      </c>
      <c r="D45" s="29" t="s">
        <v>170</v>
      </c>
      <c r="E45" s="49" t="s">
        <v>171</v>
      </c>
      <c r="F45" s="28" t="s">
        <v>172</v>
      </c>
      <c r="G45" s="45">
        <v>7</v>
      </c>
      <c r="H45" s="45">
        <v>3</v>
      </c>
      <c r="I45" s="45">
        <v>2</v>
      </c>
      <c r="J45" s="45">
        <v>3</v>
      </c>
      <c r="K45" s="46"/>
      <c r="L45" s="47"/>
      <c r="M45" s="48"/>
      <c r="N45" s="15">
        <f t="shared" si="0"/>
        <v>3198.4259999999999</v>
      </c>
      <c r="O45"/>
      <c r="P45" s="80">
        <v>3198.4259999999999</v>
      </c>
      <c r="Q45"/>
      <c r="R45"/>
      <c r="S45"/>
      <c r="T45"/>
      <c r="U45"/>
    </row>
    <row r="46" spans="1:21" ht="30" x14ac:dyDescent="0.25">
      <c r="A46" s="43"/>
      <c r="B46" s="45" t="s">
        <v>173</v>
      </c>
      <c r="C46" s="28" t="s">
        <v>174</v>
      </c>
      <c r="D46" s="29" t="s">
        <v>175</v>
      </c>
      <c r="E46" s="49" t="s">
        <v>171</v>
      </c>
      <c r="F46" s="28" t="s">
        <v>176</v>
      </c>
      <c r="G46" s="45">
        <v>7</v>
      </c>
      <c r="H46" s="45">
        <v>3</v>
      </c>
      <c r="I46" s="45">
        <v>2</v>
      </c>
      <c r="J46" s="45">
        <v>3</v>
      </c>
      <c r="K46" s="46"/>
      <c r="L46" s="47"/>
      <c r="M46" s="48"/>
      <c r="N46" s="15">
        <f t="shared" si="0"/>
        <v>3459.1672500000004</v>
      </c>
      <c r="O46"/>
      <c r="P46" s="80">
        <v>3459.1672500000004</v>
      </c>
      <c r="Q46"/>
      <c r="R46"/>
      <c r="S46"/>
      <c r="T46"/>
      <c r="U46"/>
    </row>
    <row r="47" spans="1:21" ht="180" x14ac:dyDescent="0.25">
      <c r="A47" s="43"/>
      <c r="B47" s="45" t="s">
        <v>177</v>
      </c>
      <c r="C47" s="28" t="s">
        <v>178</v>
      </c>
      <c r="D47" s="29" t="s">
        <v>179</v>
      </c>
      <c r="E47" s="49" t="s">
        <v>171</v>
      </c>
      <c r="F47" s="28" t="s">
        <v>180</v>
      </c>
      <c r="G47" s="45">
        <v>17</v>
      </c>
      <c r="H47" s="45">
        <v>7</v>
      </c>
      <c r="I47" s="45">
        <v>7</v>
      </c>
      <c r="J47" s="45">
        <v>3</v>
      </c>
      <c r="K47" s="46"/>
      <c r="L47" s="47"/>
      <c r="M47" s="48"/>
      <c r="N47" s="15">
        <f t="shared" si="0"/>
        <v>5835.8107500000024</v>
      </c>
      <c r="O47"/>
      <c r="P47" s="80">
        <v>5835.8107500000024</v>
      </c>
      <c r="Q47"/>
      <c r="R47"/>
      <c r="S47"/>
      <c r="T47"/>
      <c r="U47"/>
    </row>
    <row r="48" spans="1:21" ht="180" x14ac:dyDescent="0.25">
      <c r="A48" s="43"/>
      <c r="B48" s="45" t="s">
        <v>181</v>
      </c>
      <c r="C48" s="28" t="s">
        <v>182</v>
      </c>
      <c r="D48" s="29" t="s">
        <v>183</v>
      </c>
      <c r="E48" s="49" t="s">
        <v>171</v>
      </c>
      <c r="F48" s="28" t="s">
        <v>184</v>
      </c>
      <c r="G48" s="45">
        <v>6</v>
      </c>
      <c r="H48" s="45">
        <v>2</v>
      </c>
      <c r="I48" s="45">
        <v>2</v>
      </c>
      <c r="J48" s="45">
        <v>2</v>
      </c>
      <c r="K48" s="46"/>
      <c r="L48" s="47"/>
      <c r="M48" s="48"/>
      <c r="N48" s="15">
        <f t="shared" si="0"/>
        <v>1177.0605</v>
      </c>
      <c r="O48"/>
      <c r="P48" s="80">
        <v>1177.0605</v>
      </c>
      <c r="Q48"/>
      <c r="R48"/>
      <c r="S48"/>
      <c r="T48"/>
      <c r="U48"/>
    </row>
    <row r="49" spans="1:21" ht="210" x14ac:dyDescent="0.25">
      <c r="A49" s="43"/>
      <c r="B49" s="45" t="s">
        <v>185</v>
      </c>
      <c r="C49" s="28" t="s">
        <v>186</v>
      </c>
      <c r="D49" s="29" t="s">
        <v>187</v>
      </c>
      <c r="E49" s="49" t="s">
        <v>188</v>
      </c>
      <c r="F49" s="28" t="s">
        <v>189</v>
      </c>
      <c r="G49" s="45">
        <v>11</v>
      </c>
      <c r="H49" s="45">
        <v>4</v>
      </c>
      <c r="I49" s="45">
        <v>4</v>
      </c>
      <c r="J49" s="45">
        <v>3</v>
      </c>
      <c r="K49" s="46"/>
      <c r="L49" s="47"/>
      <c r="M49" s="48"/>
      <c r="N49" s="15">
        <f t="shared" si="0"/>
        <v>1189.6754100000001</v>
      </c>
      <c r="O49"/>
      <c r="P49" s="80">
        <v>1189.6754100000001</v>
      </c>
      <c r="Q49"/>
      <c r="R49"/>
      <c r="S49"/>
      <c r="T49"/>
      <c r="U49"/>
    </row>
    <row r="50" spans="1:21" ht="180" x14ac:dyDescent="0.25">
      <c r="A50" s="43"/>
      <c r="B50" s="45" t="s">
        <v>190</v>
      </c>
      <c r="C50" s="28" t="s">
        <v>191</v>
      </c>
      <c r="D50" s="29" t="s">
        <v>192</v>
      </c>
      <c r="E50" s="49" t="s">
        <v>188</v>
      </c>
      <c r="F50" s="28" t="s">
        <v>193</v>
      </c>
      <c r="G50" s="45">
        <v>265</v>
      </c>
      <c r="H50" s="45">
        <v>255</v>
      </c>
      <c r="I50" s="45">
        <v>85</v>
      </c>
      <c r="J50" s="45">
        <v>95</v>
      </c>
      <c r="K50" s="46"/>
      <c r="L50" s="47"/>
      <c r="M50" s="48"/>
      <c r="N50" s="15">
        <f t="shared" si="0"/>
        <v>61716.274331249995</v>
      </c>
      <c r="O50"/>
      <c r="P50" s="80">
        <v>61716.274331249995</v>
      </c>
      <c r="Q50"/>
      <c r="R50"/>
      <c r="S50"/>
      <c r="T50"/>
      <c r="U50"/>
    </row>
    <row r="51" spans="1:21" ht="30" x14ac:dyDescent="0.25">
      <c r="A51" s="43"/>
      <c r="B51" s="45" t="s">
        <v>194</v>
      </c>
      <c r="C51" s="28" t="s">
        <v>195</v>
      </c>
      <c r="D51" s="29" t="s">
        <v>196</v>
      </c>
      <c r="E51" s="49" t="s">
        <v>29</v>
      </c>
      <c r="F51" s="28" t="s">
        <v>197</v>
      </c>
      <c r="G51" s="45">
        <v>13</v>
      </c>
      <c r="H51" s="45">
        <v>5</v>
      </c>
      <c r="I51" s="45">
        <v>8</v>
      </c>
      <c r="J51" s="45">
        <v>2</v>
      </c>
      <c r="K51" s="46"/>
      <c r="L51" s="47"/>
      <c r="M51" s="48"/>
      <c r="N51" s="15">
        <f t="shared" si="0"/>
        <v>801.26219249999997</v>
      </c>
      <c r="O51"/>
      <c r="P51" s="80">
        <v>801.26219249999997</v>
      </c>
      <c r="Q51"/>
      <c r="R51"/>
      <c r="S51"/>
      <c r="T51"/>
      <c r="U51"/>
    </row>
    <row r="52" spans="1:21" ht="30" x14ac:dyDescent="0.25">
      <c r="A52" s="43"/>
      <c r="B52" s="45" t="s">
        <v>198</v>
      </c>
      <c r="C52" s="28" t="s">
        <v>199</v>
      </c>
      <c r="D52" s="29" t="s">
        <v>200</v>
      </c>
      <c r="E52" s="49" t="s">
        <v>29</v>
      </c>
      <c r="F52" s="28" t="s">
        <v>201</v>
      </c>
      <c r="G52" s="45">
        <v>7</v>
      </c>
      <c r="H52" s="45">
        <v>3</v>
      </c>
      <c r="I52" s="45">
        <v>3</v>
      </c>
      <c r="J52" s="45">
        <v>2</v>
      </c>
      <c r="K52" s="46"/>
      <c r="L52" s="47"/>
      <c r="M52" s="48"/>
      <c r="N52" s="15">
        <f t="shared" si="0"/>
        <v>479.81587500000006</v>
      </c>
      <c r="O52"/>
      <c r="P52" s="80">
        <v>479.81587500000006</v>
      </c>
      <c r="Q52"/>
      <c r="R52"/>
      <c r="S52"/>
      <c r="T52"/>
      <c r="U52"/>
    </row>
    <row r="53" spans="1:21" ht="30" x14ac:dyDescent="0.25">
      <c r="A53" s="43"/>
      <c r="B53" s="45" t="s">
        <v>202</v>
      </c>
      <c r="C53" s="28" t="s">
        <v>203</v>
      </c>
      <c r="D53" s="29" t="s">
        <v>204</v>
      </c>
      <c r="E53" s="49" t="s">
        <v>29</v>
      </c>
      <c r="F53" s="28" t="s">
        <v>205</v>
      </c>
      <c r="G53" s="45">
        <v>6</v>
      </c>
      <c r="H53" s="45">
        <v>2</v>
      </c>
      <c r="I53" s="45">
        <v>3</v>
      </c>
      <c r="J53" s="45">
        <v>1</v>
      </c>
      <c r="K53" s="46"/>
      <c r="L53" s="47"/>
      <c r="M53" s="48"/>
      <c r="N53" s="15">
        <f t="shared" si="0"/>
        <v>655.85693249999997</v>
      </c>
      <c r="O53"/>
      <c r="P53" s="80">
        <v>655.85693249999997</v>
      </c>
      <c r="Q53"/>
      <c r="R53"/>
      <c r="S53"/>
      <c r="T53"/>
      <c r="U53"/>
    </row>
    <row r="54" spans="1:21" ht="45" x14ac:dyDescent="0.25">
      <c r="A54" s="43"/>
      <c r="B54" s="45" t="s">
        <v>206</v>
      </c>
      <c r="C54" s="28" t="s">
        <v>207</v>
      </c>
      <c r="D54" s="29">
        <v>19700</v>
      </c>
      <c r="E54" s="49" t="s">
        <v>29</v>
      </c>
      <c r="F54" s="28" t="s">
        <v>208</v>
      </c>
      <c r="G54" s="45">
        <v>2</v>
      </c>
      <c r="H54" s="45">
        <v>1</v>
      </c>
      <c r="I54" s="45">
        <v>1</v>
      </c>
      <c r="J54" s="45">
        <v>0</v>
      </c>
      <c r="K54" s="46"/>
      <c r="L54" s="47"/>
      <c r="M54" s="48"/>
      <c r="N54" s="15">
        <f t="shared" si="0"/>
        <v>230.61307499999998</v>
      </c>
      <c r="O54"/>
      <c r="P54" s="80">
        <v>230.61307499999998</v>
      </c>
      <c r="Q54"/>
      <c r="R54"/>
      <c r="S54"/>
      <c r="T54"/>
      <c r="U54"/>
    </row>
    <row r="55" spans="1:21" ht="30" x14ac:dyDescent="0.25">
      <c r="A55" s="43"/>
      <c r="B55" s="45" t="s">
        <v>209</v>
      </c>
      <c r="C55" s="28" t="s">
        <v>210</v>
      </c>
      <c r="D55" s="29">
        <v>4008490</v>
      </c>
      <c r="E55" s="49" t="s">
        <v>211</v>
      </c>
      <c r="F55" s="28" t="s">
        <v>212</v>
      </c>
      <c r="G55" s="45">
        <v>6</v>
      </c>
      <c r="H55" s="45">
        <v>2</v>
      </c>
      <c r="I55" s="45">
        <v>4</v>
      </c>
      <c r="J55" s="45">
        <v>0</v>
      </c>
      <c r="K55" s="46"/>
      <c r="L55" s="47"/>
      <c r="M55" s="48"/>
      <c r="N55" s="15">
        <f t="shared" si="0"/>
        <v>74.585279999999997</v>
      </c>
      <c r="O55"/>
      <c r="P55" s="80">
        <v>74.585279999999997</v>
      </c>
      <c r="Q55"/>
      <c r="R55"/>
      <c r="S55"/>
      <c r="T55"/>
      <c r="U55"/>
    </row>
    <row r="56" spans="1:21" ht="90" x14ac:dyDescent="0.25">
      <c r="A56" s="43"/>
      <c r="B56" s="45" t="s">
        <v>213</v>
      </c>
      <c r="C56" s="28" t="s">
        <v>214</v>
      </c>
      <c r="D56" s="29">
        <v>9148100</v>
      </c>
      <c r="E56" s="49" t="s">
        <v>211</v>
      </c>
      <c r="F56" s="28" t="s">
        <v>215</v>
      </c>
      <c r="G56" s="45">
        <v>4</v>
      </c>
      <c r="H56" s="45">
        <v>1</v>
      </c>
      <c r="I56" s="45">
        <v>2</v>
      </c>
      <c r="J56" s="45">
        <v>1</v>
      </c>
      <c r="K56" s="46"/>
      <c r="L56" s="47"/>
      <c r="M56" s="48"/>
      <c r="N56" s="15">
        <f t="shared" si="0"/>
        <v>1310.8580099999999</v>
      </c>
      <c r="O56"/>
      <c r="P56" s="80">
        <v>1310.8580099999999</v>
      </c>
      <c r="Q56"/>
      <c r="R56"/>
      <c r="S56"/>
      <c r="T56"/>
      <c r="U56"/>
    </row>
    <row r="57" spans="1:21" ht="270" x14ac:dyDescent="0.25">
      <c r="A57" s="43"/>
      <c r="B57" s="45" t="s">
        <v>216</v>
      </c>
      <c r="C57" s="28" t="s">
        <v>217</v>
      </c>
      <c r="D57" s="29">
        <v>18565</v>
      </c>
      <c r="E57" s="49" t="s">
        <v>102</v>
      </c>
      <c r="F57" s="28" t="s">
        <v>218</v>
      </c>
      <c r="G57" s="45">
        <v>24</v>
      </c>
      <c r="H57" s="45">
        <v>8</v>
      </c>
      <c r="I57" s="45">
        <v>11</v>
      </c>
      <c r="J57" s="45">
        <v>5</v>
      </c>
      <c r="K57" s="46"/>
      <c r="L57" s="47"/>
      <c r="M57" s="48"/>
      <c r="N57" s="15">
        <f t="shared" si="0"/>
        <v>574.93445624999993</v>
      </c>
      <c r="O57"/>
      <c r="P57" s="80">
        <v>574.93445624999993</v>
      </c>
      <c r="Q57"/>
      <c r="R57"/>
      <c r="S57"/>
      <c r="T57"/>
      <c r="U57"/>
    </row>
    <row r="58" spans="1:21" ht="90" x14ac:dyDescent="0.25">
      <c r="A58" s="43"/>
      <c r="B58" s="45" t="s">
        <v>219</v>
      </c>
      <c r="C58" s="28" t="s">
        <v>220</v>
      </c>
      <c r="D58" s="29">
        <v>9031821</v>
      </c>
      <c r="E58" s="49" t="s">
        <v>211</v>
      </c>
      <c r="F58" s="28" t="s">
        <v>221</v>
      </c>
      <c r="G58" s="45">
        <v>17</v>
      </c>
      <c r="H58" s="45">
        <v>7</v>
      </c>
      <c r="I58" s="45">
        <v>6</v>
      </c>
      <c r="J58" s="45">
        <v>5</v>
      </c>
      <c r="K58" s="46"/>
      <c r="L58" s="47"/>
      <c r="M58" s="48"/>
      <c r="N58" s="15">
        <f t="shared" si="0"/>
        <v>671.49101250000001</v>
      </c>
      <c r="O58"/>
      <c r="P58" s="80">
        <v>671.49101250000001</v>
      </c>
      <c r="Q58"/>
      <c r="R58"/>
      <c r="S58"/>
      <c r="T58"/>
      <c r="U58"/>
    </row>
    <row r="59" spans="1:21" ht="90" x14ac:dyDescent="0.25">
      <c r="A59" s="43"/>
      <c r="B59" s="45" t="s">
        <v>222</v>
      </c>
      <c r="C59" s="28" t="s">
        <v>223</v>
      </c>
      <c r="D59" s="29">
        <v>6284954</v>
      </c>
      <c r="E59" s="49" t="s">
        <v>211</v>
      </c>
      <c r="F59" s="28" t="s">
        <v>221</v>
      </c>
      <c r="G59" s="45">
        <v>14</v>
      </c>
      <c r="H59" s="45">
        <v>6</v>
      </c>
      <c r="I59" s="45">
        <v>5</v>
      </c>
      <c r="J59" s="45">
        <v>4</v>
      </c>
      <c r="K59" s="46"/>
      <c r="L59" s="47"/>
      <c r="M59" s="48"/>
      <c r="N59" s="15">
        <f t="shared" si="0"/>
        <v>625.4325</v>
      </c>
      <c r="O59"/>
      <c r="P59" s="80">
        <v>625.4325</v>
      </c>
      <c r="Q59"/>
      <c r="R59"/>
      <c r="S59"/>
      <c r="T59"/>
      <c r="U59"/>
    </row>
    <row r="60" spans="1:21" ht="75" x14ac:dyDescent="0.25">
      <c r="A60" s="43"/>
      <c r="B60" s="45" t="s">
        <v>224</v>
      </c>
      <c r="C60" s="28" t="s">
        <v>225</v>
      </c>
      <c r="D60" s="29" t="s">
        <v>226</v>
      </c>
      <c r="E60" s="49" t="s">
        <v>211</v>
      </c>
      <c r="F60" s="28" t="s">
        <v>227</v>
      </c>
      <c r="G60" s="45">
        <v>25</v>
      </c>
      <c r="H60" s="45">
        <v>9</v>
      </c>
      <c r="I60" s="45">
        <v>11</v>
      </c>
      <c r="J60" s="45">
        <v>6</v>
      </c>
      <c r="K60" s="46"/>
      <c r="L60" s="47"/>
      <c r="M60" s="48"/>
      <c r="N60" s="15">
        <f t="shared" si="0"/>
        <v>388.16316</v>
      </c>
      <c r="O60"/>
      <c r="P60" s="80">
        <v>388.16316</v>
      </c>
      <c r="Q60"/>
      <c r="R60"/>
      <c r="S60"/>
      <c r="T60"/>
      <c r="U60"/>
    </row>
    <row r="61" spans="1:21" ht="75" x14ac:dyDescent="0.25">
      <c r="A61" s="43"/>
      <c r="B61" s="45" t="s">
        <v>228</v>
      </c>
      <c r="C61" s="28" t="s">
        <v>229</v>
      </c>
      <c r="D61" s="29" t="s">
        <v>230</v>
      </c>
      <c r="E61" s="49" t="s">
        <v>20</v>
      </c>
      <c r="F61" s="28" t="s">
        <v>231</v>
      </c>
      <c r="G61" s="45">
        <v>15</v>
      </c>
      <c r="H61" s="45">
        <v>9</v>
      </c>
      <c r="I61" s="45">
        <v>6</v>
      </c>
      <c r="J61" s="45">
        <v>4</v>
      </c>
      <c r="K61" s="46"/>
      <c r="L61" s="47"/>
      <c r="M61" s="48"/>
      <c r="N61" s="15">
        <f t="shared" si="0"/>
        <v>684.50035500000001</v>
      </c>
      <c r="O61"/>
      <c r="P61" s="80">
        <v>684.50035500000001</v>
      </c>
      <c r="Q61"/>
      <c r="R61"/>
      <c r="S61"/>
      <c r="T61"/>
      <c r="U61"/>
    </row>
    <row r="62" spans="1:21" ht="30" x14ac:dyDescent="0.25">
      <c r="A62" s="43"/>
      <c r="B62" s="45" t="s">
        <v>232</v>
      </c>
      <c r="C62" s="28" t="s">
        <v>233</v>
      </c>
      <c r="D62" s="29" t="s">
        <v>234</v>
      </c>
      <c r="E62" s="49" t="s">
        <v>20</v>
      </c>
      <c r="F62" s="28" t="s">
        <v>235</v>
      </c>
      <c r="G62" s="45">
        <v>6</v>
      </c>
      <c r="H62" s="45">
        <v>2</v>
      </c>
      <c r="I62" s="45">
        <v>4</v>
      </c>
      <c r="J62" s="45">
        <v>0</v>
      </c>
      <c r="K62" s="46"/>
      <c r="L62" s="47"/>
      <c r="M62" s="48"/>
      <c r="N62" s="15">
        <f t="shared" si="0"/>
        <v>36.442560000000007</v>
      </c>
      <c r="O62"/>
      <c r="P62" s="80">
        <v>36.442560000000007</v>
      </c>
      <c r="Q62"/>
      <c r="R62"/>
      <c r="S62"/>
      <c r="T62"/>
      <c r="U62"/>
    </row>
    <row r="63" spans="1:21" ht="60" x14ac:dyDescent="0.25">
      <c r="A63" s="43"/>
      <c r="B63" s="45" t="s">
        <v>236</v>
      </c>
      <c r="C63" s="28" t="s">
        <v>237</v>
      </c>
      <c r="D63" s="29" t="s">
        <v>238</v>
      </c>
      <c r="E63" s="49" t="s">
        <v>20</v>
      </c>
      <c r="F63" s="28" t="s">
        <v>239</v>
      </c>
      <c r="G63" s="45">
        <v>2</v>
      </c>
      <c r="H63" s="45">
        <v>1</v>
      </c>
      <c r="I63" s="45">
        <v>1</v>
      </c>
      <c r="J63" s="45">
        <v>0</v>
      </c>
      <c r="K63" s="46"/>
      <c r="L63" s="47"/>
      <c r="M63" s="48"/>
      <c r="N63" s="15">
        <f t="shared" si="0"/>
        <v>63.32287500000001</v>
      </c>
      <c r="O63"/>
      <c r="P63" s="80">
        <v>63.32287500000001</v>
      </c>
      <c r="Q63"/>
      <c r="R63"/>
      <c r="S63"/>
      <c r="T63"/>
      <c r="U63"/>
    </row>
    <row r="64" spans="1:21" ht="75" x14ac:dyDescent="0.25">
      <c r="A64" s="43"/>
      <c r="B64" s="45" t="s">
        <v>240</v>
      </c>
      <c r="C64" s="28" t="s">
        <v>241</v>
      </c>
      <c r="D64" s="29">
        <v>4008313</v>
      </c>
      <c r="E64" s="49" t="s">
        <v>211</v>
      </c>
      <c r="F64" s="28" t="s">
        <v>242</v>
      </c>
      <c r="G64" s="45">
        <v>2</v>
      </c>
      <c r="H64" s="45">
        <v>1</v>
      </c>
      <c r="I64" s="45">
        <v>1</v>
      </c>
      <c r="J64" s="45">
        <v>0</v>
      </c>
      <c r="K64" s="46"/>
      <c r="L64" s="47"/>
      <c r="M64" s="48"/>
      <c r="N64" s="15">
        <f t="shared" si="0"/>
        <v>37.650112500000006</v>
      </c>
      <c r="O64"/>
      <c r="P64" s="80">
        <v>37.650112500000006</v>
      </c>
      <c r="Q64"/>
      <c r="R64"/>
      <c r="S64"/>
      <c r="T64"/>
      <c r="U64"/>
    </row>
    <row r="65" spans="1:21" ht="75" x14ac:dyDescent="0.25">
      <c r="A65" s="43"/>
      <c r="B65" s="45" t="s">
        <v>243</v>
      </c>
      <c r="C65" s="28" t="s">
        <v>244</v>
      </c>
      <c r="D65" s="29">
        <v>6242701</v>
      </c>
      <c r="E65" s="49" t="s">
        <v>211</v>
      </c>
      <c r="F65" s="28" t="s">
        <v>245</v>
      </c>
      <c r="G65" s="45">
        <v>7</v>
      </c>
      <c r="H65" s="45">
        <v>3</v>
      </c>
      <c r="I65" s="45">
        <v>4</v>
      </c>
      <c r="J65" s="45">
        <v>1</v>
      </c>
      <c r="K65" s="46"/>
      <c r="L65" s="47"/>
      <c r="M65" s="48"/>
      <c r="N65" s="15">
        <f t="shared" si="0"/>
        <v>261.42616499999997</v>
      </c>
      <c r="O65"/>
      <c r="P65" s="80">
        <v>261.42616499999997</v>
      </c>
      <c r="Q65"/>
      <c r="R65"/>
      <c r="S65"/>
      <c r="T65"/>
      <c r="U65"/>
    </row>
    <row r="66" spans="1:21" ht="30" x14ac:dyDescent="0.25">
      <c r="A66" s="43"/>
      <c r="B66" s="45" t="s">
        <v>246</v>
      </c>
      <c r="C66" s="28" t="s">
        <v>247</v>
      </c>
      <c r="D66" s="29" t="s">
        <v>248</v>
      </c>
      <c r="E66" s="49" t="s">
        <v>249</v>
      </c>
      <c r="F66" s="28" t="s">
        <v>250</v>
      </c>
      <c r="G66" s="45">
        <v>5</v>
      </c>
      <c r="H66" s="45">
        <v>2</v>
      </c>
      <c r="I66" s="45">
        <v>2</v>
      </c>
      <c r="J66" s="45">
        <v>1</v>
      </c>
      <c r="K66" s="46"/>
      <c r="L66" s="47"/>
      <c r="M66" s="48"/>
      <c r="N66" s="15">
        <f t="shared" si="0"/>
        <v>154.60483500000001</v>
      </c>
      <c r="O66"/>
      <c r="P66" s="80">
        <v>154.60483500000001</v>
      </c>
      <c r="Q66"/>
      <c r="R66"/>
      <c r="S66"/>
      <c r="T66"/>
      <c r="U66"/>
    </row>
    <row r="67" spans="1:21" ht="45" x14ac:dyDescent="0.25">
      <c r="A67" s="43"/>
      <c r="B67" s="45" t="s">
        <v>251</v>
      </c>
      <c r="C67" s="28" t="s">
        <v>252</v>
      </c>
      <c r="D67" s="81" t="s">
        <v>253</v>
      </c>
      <c r="E67" s="49" t="s">
        <v>254</v>
      </c>
      <c r="F67" s="28" t="s">
        <v>255</v>
      </c>
      <c r="G67" s="45">
        <v>2</v>
      </c>
      <c r="H67" s="45">
        <v>1</v>
      </c>
      <c r="I67" s="45">
        <v>1</v>
      </c>
      <c r="J67" s="45">
        <v>0</v>
      </c>
      <c r="K67" s="46"/>
      <c r="L67" s="47"/>
      <c r="M67" s="48"/>
      <c r="N67" s="15">
        <f t="shared" si="0"/>
        <v>657.37979999999993</v>
      </c>
      <c r="O67"/>
      <c r="P67" s="80">
        <v>657.37979999999993</v>
      </c>
      <c r="Q67"/>
      <c r="R67"/>
      <c r="S67"/>
      <c r="T67"/>
      <c r="U67"/>
    </row>
    <row r="68" spans="1:21" ht="210" x14ac:dyDescent="0.25">
      <c r="A68" s="43"/>
      <c r="B68" s="45" t="s">
        <v>256</v>
      </c>
      <c r="C68" s="28" t="s">
        <v>257</v>
      </c>
      <c r="D68" s="29">
        <v>9847</v>
      </c>
      <c r="E68" s="49" t="s">
        <v>258</v>
      </c>
      <c r="F68" s="28" t="s">
        <v>259</v>
      </c>
      <c r="G68" s="45">
        <v>12</v>
      </c>
      <c r="H68" s="45">
        <v>5</v>
      </c>
      <c r="I68" s="45">
        <v>5</v>
      </c>
      <c r="J68" s="45">
        <v>2</v>
      </c>
      <c r="K68" s="46"/>
      <c r="L68" s="47"/>
      <c r="M68" s="48"/>
      <c r="N68" s="15">
        <f t="shared" ref="N68:N131" si="1">IF(H68*K68+I68*L68+J68*M68=0,P68,H68*K68+I68*L68+J68*M68)</f>
        <v>295.96124250000003</v>
      </c>
      <c r="O68"/>
      <c r="P68" s="80">
        <v>295.96124250000003</v>
      </c>
      <c r="Q68"/>
      <c r="R68"/>
      <c r="S68"/>
      <c r="T68"/>
      <c r="U68"/>
    </row>
    <row r="69" spans="1:21" ht="315" x14ac:dyDescent="0.25">
      <c r="A69" s="43"/>
      <c r="B69" s="45" t="s">
        <v>260</v>
      </c>
      <c r="C69" s="28" t="s">
        <v>261</v>
      </c>
      <c r="D69" s="29">
        <v>9640</v>
      </c>
      <c r="E69" s="49" t="s">
        <v>258</v>
      </c>
      <c r="F69" s="28" t="s">
        <v>262</v>
      </c>
      <c r="G69" s="45">
        <v>16</v>
      </c>
      <c r="H69" s="45">
        <v>5</v>
      </c>
      <c r="I69" s="45">
        <v>7</v>
      </c>
      <c r="J69" s="45">
        <v>4</v>
      </c>
      <c r="K69" s="46"/>
      <c r="L69" s="47"/>
      <c r="M69" s="48"/>
      <c r="N69" s="15">
        <f t="shared" si="1"/>
        <v>155.52306000000004</v>
      </c>
      <c r="O69"/>
      <c r="P69" s="80">
        <v>155.52306000000004</v>
      </c>
      <c r="Q69"/>
      <c r="R69"/>
      <c r="S69"/>
      <c r="T69"/>
      <c r="U69"/>
    </row>
    <row r="70" spans="1:21" ht="270" x14ac:dyDescent="0.25">
      <c r="A70" s="43"/>
      <c r="B70" s="45" t="s">
        <v>263</v>
      </c>
      <c r="C70" s="28" t="s">
        <v>264</v>
      </c>
      <c r="D70" s="29">
        <v>9631</v>
      </c>
      <c r="E70" s="49" t="s">
        <v>258</v>
      </c>
      <c r="F70" s="28" t="s">
        <v>265</v>
      </c>
      <c r="G70" s="45">
        <v>2</v>
      </c>
      <c r="H70" s="45">
        <v>1</v>
      </c>
      <c r="I70" s="45">
        <v>1</v>
      </c>
      <c r="J70" s="45">
        <v>0</v>
      </c>
      <c r="K70" s="46"/>
      <c r="L70" s="47"/>
      <c r="M70" s="48"/>
      <c r="N70" s="15">
        <f t="shared" si="1"/>
        <v>401.31485624999999</v>
      </c>
      <c r="O70"/>
      <c r="P70" s="80">
        <v>401.31485624999999</v>
      </c>
      <c r="Q70"/>
      <c r="R70"/>
      <c r="S70"/>
      <c r="T70"/>
      <c r="U70"/>
    </row>
    <row r="71" spans="1:21" ht="30" x14ac:dyDescent="0.25">
      <c r="A71" s="43"/>
      <c r="B71" s="45" t="s">
        <v>266</v>
      </c>
      <c r="C71" s="28" t="s">
        <v>267</v>
      </c>
      <c r="D71" s="29">
        <v>200002</v>
      </c>
      <c r="E71" s="49" t="s">
        <v>29</v>
      </c>
      <c r="F71" s="28" t="s">
        <v>268</v>
      </c>
      <c r="G71" s="45">
        <v>4</v>
      </c>
      <c r="H71" s="45">
        <v>2</v>
      </c>
      <c r="I71" s="45">
        <v>1</v>
      </c>
      <c r="J71" s="45">
        <v>2</v>
      </c>
      <c r="K71" s="46"/>
      <c r="L71" s="47"/>
      <c r="M71" s="48"/>
      <c r="N71" s="15">
        <f t="shared" si="1"/>
        <v>239.93161500000005</v>
      </c>
      <c r="O71"/>
      <c r="P71" s="80">
        <v>239.93161500000005</v>
      </c>
      <c r="Q71"/>
      <c r="R71"/>
      <c r="S71"/>
      <c r="T71"/>
      <c r="U71"/>
    </row>
    <row r="72" spans="1:21" ht="135" x14ac:dyDescent="0.25">
      <c r="A72" s="43"/>
      <c r="B72" s="45" t="s">
        <v>269</v>
      </c>
      <c r="C72" s="28" t="s">
        <v>270</v>
      </c>
      <c r="D72" s="29" t="s">
        <v>271</v>
      </c>
      <c r="E72" s="49" t="s">
        <v>29</v>
      </c>
      <c r="F72" s="28" t="s">
        <v>272</v>
      </c>
      <c r="G72" s="45">
        <v>8</v>
      </c>
      <c r="H72" s="45">
        <v>3</v>
      </c>
      <c r="I72" s="45">
        <v>3</v>
      </c>
      <c r="J72" s="45">
        <v>3</v>
      </c>
      <c r="K72" s="46"/>
      <c r="L72" s="47"/>
      <c r="M72" s="48"/>
      <c r="N72" s="15">
        <f t="shared" si="1"/>
        <v>96.250769999999989</v>
      </c>
      <c r="O72"/>
      <c r="P72" s="80">
        <v>96.250769999999989</v>
      </c>
      <c r="Q72"/>
      <c r="R72"/>
      <c r="S72"/>
      <c r="T72"/>
      <c r="U72"/>
    </row>
    <row r="73" spans="1:21" ht="135" x14ac:dyDescent="0.25">
      <c r="A73" s="43"/>
      <c r="B73" s="45" t="s">
        <v>273</v>
      </c>
      <c r="C73" s="28" t="s">
        <v>274</v>
      </c>
      <c r="D73" s="29" t="s">
        <v>275</v>
      </c>
      <c r="E73" s="49" t="s">
        <v>29</v>
      </c>
      <c r="F73" s="28" t="s">
        <v>272</v>
      </c>
      <c r="G73" s="45">
        <v>8</v>
      </c>
      <c r="H73" s="45">
        <v>3</v>
      </c>
      <c r="I73" s="45">
        <v>3</v>
      </c>
      <c r="J73" s="45">
        <v>3</v>
      </c>
      <c r="K73" s="46"/>
      <c r="L73" s="47"/>
      <c r="M73" s="48"/>
      <c r="N73" s="15">
        <f t="shared" si="1"/>
        <v>96.250769999999989</v>
      </c>
      <c r="O73"/>
      <c r="P73" s="80">
        <v>96.250769999999989</v>
      </c>
      <c r="Q73"/>
      <c r="R73"/>
      <c r="S73"/>
      <c r="T73"/>
      <c r="U73"/>
    </row>
    <row r="74" spans="1:21" ht="135" x14ac:dyDescent="0.25">
      <c r="A74" s="43"/>
      <c r="B74" s="45" t="s">
        <v>276</v>
      </c>
      <c r="C74" s="28" t="s">
        <v>277</v>
      </c>
      <c r="D74" s="29" t="s">
        <v>278</v>
      </c>
      <c r="E74" s="49" t="s">
        <v>29</v>
      </c>
      <c r="F74" s="28" t="s">
        <v>272</v>
      </c>
      <c r="G74" s="45">
        <v>3</v>
      </c>
      <c r="H74" s="45">
        <v>2</v>
      </c>
      <c r="I74" s="45">
        <v>1</v>
      </c>
      <c r="J74" s="45">
        <v>1</v>
      </c>
      <c r="K74" s="46"/>
      <c r="L74" s="47"/>
      <c r="M74" s="48"/>
      <c r="N74" s="15">
        <f t="shared" si="1"/>
        <v>35.814239999999998</v>
      </c>
      <c r="O74"/>
      <c r="P74" s="80">
        <v>35.814239999999998</v>
      </c>
      <c r="Q74"/>
      <c r="R74"/>
      <c r="S74"/>
      <c r="T74"/>
      <c r="U74"/>
    </row>
    <row r="75" spans="1:21" ht="165" x14ac:dyDescent="0.25">
      <c r="A75" s="43"/>
      <c r="B75" s="45" t="s">
        <v>279</v>
      </c>
      <c r="C75" s="28" t="s">
        <v>280</v>
      </c>
      <c r="D75" s="29">
        <v>19212</v>
      </c>
      <c r="E75" s="49" t="s">
        <v>29</v>
      </c>
      <c r="F75" s="28" t="s">
        <v>281</v>
      </c>
      <c r="G75" s="45">
        <v>6</v>
      </c>
      <c r="H75" s="45">
        <v>3</v>
      </c>
      <c r="I75" s="45">
        <v>2</v>
      </c>
      <c r="J75" s="45">
        <v>2</v>
      </c>
      <c r="K75" s="46"/>
      <c r="L75" s="47"/>
      <c r="M75" s="48"/>
      <c r="N75" s="15">
        <f t="shared" si="1"/>
        <v>824.90446500000007</v>
      </c>
      <c r="O75"/>
      <c r="P75" s="80">
        <v>824.90446500000007</v>
      </c>
      <c r="Q75"/>
      <c r="R75"/>
      <c r="S75"/>
      <c r="T75"/>
      <c r="U75"/>
    </row>
    <row r="76" spans="1:21" x14ac:dyDescent="0.25">
      <c r="A76" s="43"/>
      <c r="B76" s="45" t="s">
        <v>282</v>
      </c>
      <c r="C76" s="28" t="s">
        <v>283</v>
      </c>
      <c r="D76" s="29" t="s">
        <v>284</v>
      </c>
      <c r="E76" s="49" t="s">
        <v>20</v>
      </c>
      <c r="F76" s="28" t="s">
        <v>285</v>
      </c>
      <c r="G76" s="45">
        <v>5</v>
      </c>
      <c r="H76" s="45">
        <v>4</v>
      </c>
      <c r="I76" s="45">
        <v>2</v>
      </c>
      <c r="J76" s="45">
        <v>1</v>
      </c>
      <c r="K76" s="46"/>
      <c r="L76" s="47"/>
      <c r="M76" s="48"/>
      <c r="N76" s="15">
        <f t="shared" si="1"/>
        <v>94.975072499999996</v>
      </c>
      <c r="O76"/>
      <c r="P76" s="80">
        <v>94.975072499999996</v>
      </c>
      <c r="Q76"/>
      <c r="R76"/>
      <c r="S76"/>
      <c r="T76"/>
      <c r="U76"/>
    </row>
    <row r="77" spans="1:21" x14ac:dyDescent="0.25">
      <c r="A77" s="43"/>
      <c r="B77" s="45" t="s">
        <v>286</v>
      </c>
      <c r="C77" s="28" t="s">
        <v>287</v>
      </c>
      <c r="D77" s="29" t="s">
        <v>288</v>
      </c>
      <c r="E77" s="49" t="s">
        <v>20</v>
      </c>
      <c r="F77" s="28" t="s">
        <v>289</v>
      </c>
      <c r="G77" s="45">
        <v>8</v>
      </c>
      <c r="H77" s="45">
        <v>5</v>
      </c>
      <c r="I77" s="45">
        <v>3</v>
      </c>
      <c r="J77" s="45">
        <v>2</v>
      </c>
      <c r="K77" s="46"/>
      <c r="L77" s="47"/>
      <c r="M77" s="48"/>
      <c r="N77" s="15">
        <f t="shared" si="1"/>
        <v>36.051015000000014</v>
      </c>
      <c r="O77"/>
      <c r="P77" s="80">
        <v>36.051015000000014</v>
      </c>
      <c r="Q77"/>
      <c r="R77"/>
      <c r="S77"/>
      <c r="T77"/>
      <c r="U77"/>
    </row>
    <row r="78" spans="1:21" ht="135" x14ac:dyDescent="0.25">
      <c r="A78" s="43"/>
      <c r="B78" s="45" t="s">
        <v>290</v>
      </c>
      <c r="C78" s="28" t="s">
        <v>291</v>
      </c>
      <c r="D78" s="29">
        <v>1911114</v>
      </c>
      <c r="E78" s="49" t="s">
        <v>29</v>
      </c>
      <c r="F78" s="28" t="s">
        <v>292</v>
      </c>
      <c r="G78" s="45">
        <v>5</v>
      </c>
      <c r="H78" s="45">
        <v>4</v>
      </c>
      <c r="I78" s="45">
        <v>2</v>
      </c>
      <c r="J78" s="45">
        <v>1</v>
      </c>
      <c r="K78" s="46"/>
      <c r="L78" s="47"/>
      <c r="M78" s="48"/>
      <c r="N78" s="15">
        <f t="shared" si="1"/>
        <v>383.11349999999999</v>
      </c>
      <c r="O78"/>
      <c r="P78" s="80">
        <v>383.11349999999999</v>
      </c>
      <c r="Q78"/>
      <c r="R78"/>
      <c r="S78"/>
      <c r="T78"/>
      <c r="U78"/>
    </row>
    <row r="79" spans="1:21" ht="30" x14ac:dyDescent="0.25">
      <c r="A79" s="43"/>
      <c r="B79" s="45" t="s">
        <v>293</v>
      </c>
      <c r="C79" s="28" t="s">
        <v>294</v>
      </c>
      <c r="D79" s="29">
        <v>19756</v>
      </c>
      <c r="E79" s="49" t="s">
        <v>29</v>
      </c>
      <c r="F79" s="28" t="s">
        <v>295</v>
      </c>
      <c r="G79" s="45">
        <v>30</v>
      </c>
      <c r="H79" s="45">
        <v>12</v>
      </c>
      <c r="I79" s="45">
        <v>14</v>
      </c>
      <c r="J79" s="45">
        <v>6</v>
      </c>
      <c r="K79" s="46"/>
      <c r="L79" s="47"/>
      <c r="M79" s="48"/>
      <c r="N79" s="15">
        <f t="shared" si="1"/>
        <v>112.14241500000001</v>
      </c>
      <c r="O79"/>
      <c r="P79" s="80">
        <v>112.14241500000001</v>
      </c>
      <c r="Q79"/>
      <c r="R79"/>
      <c r="S79"/>
      <c r="T79"/>
      <c r="U79"/>
    </row>
    <row r="80" spans="1:21" ht="30" x14ac:dyDescent="0.25">
      <c r="A80" s="43"/>
      <c r="B80" s="45" t="s">
        <v>296</v>
      </c>
      <c r="C80" s="28" t="s">
        <v>294</v>
      </c>
      <c r="D80" s="29">
        <v>19751</v>
      </c>
      <c r="E80" s="49" t="s">
        <v>29</v>
      </c>
      <c r="F80" s="28" t="s">
        <v>297</v>
      </c>
      <c r="G80" s="45">
        <v>30</v>
      </c>
      <c r="H80" s="45">
        <v>12</v>
      </c>
      <c r="I80" s="45">
        <v>14</v>
      </c>
      <c r="J80" s="45">
        <v>6</v>
      </c>
      <c r="K80" s="46"/>
      <c r="L80" s="47"/>
      <c r="M80" s="48"/>
      <c r="N80" s="15">
        <f t="shared" si="1"/>
        <v>93.20445749999999</v>
      </c>
      <c r="O80"/>
      <c r="P80" s="80">
        <v>93.20445749999999</v>
      </c>
      <c r="Q80"/>
      <c r="R80"/>
      <c r="S80"/>
      <c r="T80"/>
      <c r="U80"/>
    </row>
    <row r="81" spans="1:21" x14ac:dyDescent="0.25">
      <c r="A81" s="43"/>
      <c r="B81" s="45" t="s">
        <v>298</v>
      </c>
      <c r="C81" s="28" t="s">
        <v>299</v>
      </c>
      <c r="D81" s="29">
        <v>19919</v>
      </c>
      <c r="E81" s="49" t="s">
        <v>29</v>
      </c>
      <c r="F81" s="28" t="s">
        <v>300</v>
      </c>
      <c r="G81" s="45">
        <v>12</v>
      </c>
      <c r="H81" s="45">
        <v>6</v>
      </c>
      <c r="I81" s="45">
        <v>5</v>
      </c>
      <c r="J81" s="45">
        <v>3</v>
      </c>
      <c r="K81" s="46"/>
      <c r="L81" s="47"/>
      <c r="M81" s="48"/>
      <c r="N81" s="15">
        <f t="shared" si="1"/>
        <v>332.400915</v>
      </c>
      <c r="O81"/>
      <c r="P81" s="80">
        <v>332.400915</v>
      </c>
      <c r="Q81"/>
      <c r="R81"/>
      <c r="S81"/>
      <c r="T81"/>
      <c r="U81"/>
    </row>
    <row r="82" spans="1:21" ht="30" x14ac:dyDescent="0.25">
      <c r="A82" s="43"/>
      <c r="B82" s="45" t="s">
        <v>301</v>
      </c>
      <c r="C82" s="28" t="s">
        <v>302</v>
      </c>
      <c r="D82" s="29" t="s">
        <v>303</v>
      </c>
      <c r="E82" s="49" t="s">
        <v>20</v>
      </c>
      <c r="F82" s="28" t="s">
        <v>304</v>
      </c>
      <c r="G82" s="45">
        <v>17</v>
      </c>
      <c r="H82" s="45">
        <v>11</v>
      </c>
      <c r="I82" s="45">
        <v>7</v>
      </c>
      <c r="J82" s="45">
        <v>3</v>
      </c>
      <c r="K82" s="46"/>
      <c r="L82" s="47"/>
      <c r="M82" s="48"/>
      <c r="N82" s="15">
        <f t="shared" si="1"/>
        <v>675.73650375</v>
      </c>
      <c r="O82"/>
      <c r="P82" s="80">
        <v>675.73650375</v>
      </c>
      <c r="Q82"/>
      <c r="R82"/>
      <c r="S82"/>
      <c r="T82"/>
      <c r="U82"/>
    </row>
    <row r="83" spans="1:21" ht="30" x14ac:dyDescent="0.25">
      <c r="A83" s="43"/>
      <c r="B83" s="45" t="s">
        <v>305</v>
      </c>
      <c r="C83" s="28" t="s">
        <v>306</v>
      </c>
      <c r="D83" s="29">
        <v>2924228</v>
      </c>
      <c r="E83" s="49" t="s">
        <v>20</v>
      </c>
      <c r="F83" s="28" t="s">
        <v>307</v>
      </c>
      <c r="G83" s="45">
        <v>4</v>
      </c>
      <c r="H83" s="45">
        <v>1</v>
      </c>
      <c r="I83" s="45">
        <v>2</v>
      </c>
      <c r="J83" s="45">
        <v>1</v>
      </c>
      <c r="K83" s="46"/>
      <c r="L83" s="47"/>
      <c r="M83" s="48"/>
      <c r="N83" s="15">
        <f t="shared" si="1"/>
        <v>5.9597999999999995</v>
      </c>
      <c r="O83"/>
      <c r="P83" s="80">
        <v>5.9597999999999995</v>
      </c>
      <c r="Q83"/>
      <c r="R83"/>
      <c r="S83"/>
      <c r="T83"/>
      <c r="U83"/>
    </row>
    <row r="84" spans="1:21" ht="45" x14ac:dyDescent="0.25">
      <c r="A84" s="43"/>
      <c r="B84" s="45" t="s">
        <v>308</v>
      </c>
      <c r="C84" s="50" t="s">
        <v>309</v>
      </c>
      <c r="D84" s="82" t="s">
        <v>310</v>
      </c>
      <c r="E84" s="82" t="s">
        <v>311</v>
      </c>
      <c r="F84" s="28" t="s">
        <v>312</v>
      </c>
      <c r="G84" s="45">
        <v>19</v>
      </c>
      <c r="H84" s="45">
        <v>5</v>
      </c>
      <c r="I84" s="45">
        <v>9</v>
      </c>
      <c r="J84" s="45">
        <v>5</v>
      </c>
      <c r="K84" s="46"/>
      <c r="L84" s="47"/>
      <c r="M84" s="48"/>
      <c r="N84" s="15">
        <f t="shared" si="1"/>
        <v>4906.902000000001</v>
      </c>
      <c r="O84"/>
      <c r="P84" s="80">
        <v>4906.902000000001</v>
      </c>
      <c r="Q84"/>
      <c r="R84"/>
      <c r="S84"/>
      <c r="T84"/>
      <c r="U84"/>
    </row>
    <row r="85" spans="1:21" ht="45" x14ac:dyDescent="0.25">
      <c r="A85" s="43"/>
      <c r="B85" s="45" t="s">
        <v>313</v>
      </c>
      <c r="C85" s="50" t="s">
        <v>314</v>
      </c>
      <c r="D85" s="82" t="s">
        <v>315</v>
      </c>
      <c r="E85" s="82" t="s">
        <v>311</v>
      </c>
      <c r="F85" s="28" t="s">
        <v>316</v>
      </c>
      <c r="G85" s="45">
        <v>19</v>
      </c>
      <c r="H85" s="45">
        <v>5</v>
      </c>
      <c r="I85" s="45">
        <v>9</v>
      </c>
      <c r="J85" s="45">
        <v>5</v>
      </c>
      <c r="K85" s="46"/>
      <c r="L85" s="47"/>
      <c r="M85" s="48"/>
      <c r="N85" s="15">
        <f t="shared" si="1"/>
        <v>6794.1720000000014</v>
      </c>
      <c r="O85"/>
      <c r="P85" s="80">
        <v>6794.1720000000014</v>
      </c>
      <c r="Q85"/>
      <c r="R85"/>
      <c r="S85"/>
      <c r="T85"/>
      <c r="U85"/>
    </row>
    <row r="86" spans="1:21" ht="60" x14ac:dyDescent="0.25">
      <c r="A86" s="43"/>
      <c r="B86" s="45" t="s">
        <v>317</v>
      </c>
      <c r="C86" s="50" t="s">
        <v>318</v>
      </c>
      <c r="D86" s="82" t="s">
        <v>319</v>
      </c>
      <c r="E86" s="49" t="s">
        <v>320</v>
      </c>
      <c r="F86" s="28" t="s">
        <v>321</v>
      </c>
      <c r="G86" s="45">
        <v>4</v>
      </c>
      <c r="H86" s="45">
        <v>2</v>
      </c>
      <c r="I86" s="45">
        <v>2</v>
      </c>
      <c r="J86" s="45">
        <v>2</v>
      </c>
      <c r="K86" s="46"/>
      <c r="L86" s="47"/>
      <c r="M86" s="48"/>
      <c r="N86" s="15">
        <f t="shared" si="1"/>
        <v>1907.136</v>
      </c>
      <c r="O86"/>
      <c r="P86" s="80">
        <v>1907.136</v>
      </c>
      <c r="Q86"/>
      <c r="R86"/>
      <c r="S86"/>
      <c r="T86"/>
      <c r="U86"/>
    </row>
    <row r="87" spans="1:21" ht="30" x14ac:dyDescent="0.25">
      <c r="A87" s="43"/>
      <c r="B87" s="45" t="s">
        <v>322</v>
      </c>
      <c r="C87" s="50" t="s">
        <v>323</v>
      </c>
      <c r="D87" s="82" t="s">
        <v>324</v>
      </c>
      <c r="E87" s="49" t="s">
        <v>320</v>
      </c>
      <c r="F87" s="28" t="s">
        <v>325</v>
      </c>
      <c r="G87" s="45">
        <v>160</v>
      </c>
      <c r="H87" s="45">
        <v>45</v>
      </c>
      <c r="I87" s="45">
        <v>70</v>
      </c>
      <c r="J87" s="45">
        <v>45</v>
      </c>
      <c r="K87" s="46"/>
      <c r="L87" s="47"/>
      <c r="M87" s="48"/>
      <c r="N87" s="15">
        <f t="shared" si="1"/>
        <v>34765.5</v>
      </c>
      <c r="O87"/>
      <c r="P87" s="80">
        <v>34765.5</v>
      </c>
      <c r="Q87"/>
      <c r="R87"/>
      <c r="S87"/>
      <c r="T87"/>
      <c r="U87"/>
    </row>
    <row r="88" spans="1:21" ht="45" x14ac:dyDescent="0.25">
      <c r="A88" s="43"/>
      <c r="B88" s="45" t="s">
        <v>326</v>
      </c>
      <c r="C88" s="50" t="s">
        <v>327</v>
      </c>
      <c r="D88" s="82" t="s">
        <v>328</v>
      </c>
      <c r="E88" s="49" t="s">
        <v>20</v>
      </c>
      <c r="F88" s="28" t="s">
        <v>329</v>
      </c>
      <c r="G88" s="45">
        <v>18</v>
      </c>
      <c r="H88" s="45">
        <v>7</v>
      </c>
      <c r="I88" s="45">
        <v>8</v>
      </c>
      <c r="J88" s="45">
        <v>5</v>
      </c>
      <c r="K88" s="46"/>
      <c r="L88" s="47"/>
      <c r="M88" s="48"/>
      <c r="N88" s="15">
        <f t="shared" si="1"/>
        <v>4651.7728950000001</v>
      </c>
      <c r="O88"/>
      <c r="P88" s="80">
        <v>4651.7728950000001</v>
      </c>
      <c r="Q88"/>
      <c r="R88"/>
      <c r="S88"/>
      <c r="T88"/>
      <c r="U88"/>
    </row>
    <row r="89" spans="1:21" ht="18" x14ac:dyDescent="0.35">
      <c r="A89" s="43"/>
      <c r="B89" s="45" t="s">
        <v>330</v>
      </c>
      <c r="C89" s="50" t="s">
        <v>331</v>
      </c>
      <c r="D89" s="83" t="s">
        <v>332</v>
      </c>
      <c r="E89" s="49" t="s">
        <v>24</v>
      </c>
      <c r="F89" s="84" t="s">
        <v>333</v>
      </c>
      <c r="G89" s="45">
        <v>3</v>
      </c>
      <c r="H89" s="45">
        <v>1</v>
      </c>
      <c r="I89" s="45">
        <v>1</v>
      </c>
      <c r="J89" s="45">
        <v>2</v>
      </c>
      <c r="K89" s="46"/>
      <c r="L89" s="47"/>
      <c r="M89" s="48"/>
      <c r="N89" s="15">
        <f t="shared" si="1"/>
        <v>304.35405000000003</v>
      </c>
      <c r="O89"/>
      <c r="P89" s="80">
        <v>304.35405000000003</v>
      </c>
      <c r="Q89"/>
      <c r="R89"/>
      <c r="S89"/>
      <c r="T89"/>
      <c r="U89"/>
    </row>
    <row r="90" spans="1:21" ht="15.75" x14ac:dyDescent="0.25">
      <c r="A90" s="43"/>
      <c r="B90" s="45" t="s">
        <v>334</v>
      </c>
      <c r="C90" s="50" t="s">
        <v>335</v>
      </c>
      <c r="D90" s="51" t="s">
        <v>336</v>
      </c>
      <c r="E90" s="49" t="s">
        <v>29</v>
      </c>
      <c r="F90" s="28"/>
      <c r="G90" s="45">
        <v>5</v>
      </c>
      <c r="H90" s="45">
        <v>3</v>
      </c>
      <c r="I90" s="45">
        <v>2</v>
      </c>
      <c r="J90" s="45">
        <v>2</v>
      </c>
      <c r="K90" s="46"/>
      <c r="L90" s="47"/>
      <c r="M90" s="48"/>
      <c r="N90" s="15">
        <f t="shared" si="1"/>
        <v>969.97824000000014</v>
      </c>
      <c r="O90"/>
      <c r="P90" s="80">
        <v>969.97824000000014</v>
      </c>
      <c r="Q90"/>
      <c r="R90"/>
      <c r="S90"/>
      <c r="T90"/>
      <c r="U90"/>
    </row>
    <row r="91" spans="1:21" ht="30" x14ac:dyDescent="0.25">
      <c r="A91" s="43"/>
      <c r="B91" s="45" t="s">
        <v>337</v>
      </c>
      <c r="C91" s="50" t="s">
        <v>338</v>
      </c>
      <c r="D91" s="51" t="s">
        <v>339</v>
      </c>
      <c r="E91" s="49" t="s">
        <v>20</v>
      </c>
      <c r="F91" s="85" t="s">
        <v>340</v>
      </c>
      <c r="G91" s="45">
        <v>7</v>
      </c>
      <c r="H91" s="45">
        <v>2</v>
      </c>
      <c r="I91" s="45">
        <v>3</v>
      </c>
      <c r="J91" s="45">
        <v>2</v>
      </c>
      <c r="K91" s="46"/>
      <c r="L91" s="47"/>
      <c r="M91" s="48"/>
      <c r="N91" s="15">
        <f t="shared" si="1"/>
        <v>92.215488749999992</v>
      </c>
      <c r="O91"/>
      <c r="P91" s="80">
        <v>92.215488749999992</v>
      </c>
      <c r="Q91"/>
      <c r="R91"/>
      <c r="S91"/>
      <c r="T91"/>
      <c r="U91"/>
    </row>
    <row r="92" spans="1:21" ht="15.75" x14ac:dyDescent="0.25">
      <c r="A92" s="43"/>
      <c r="B92" s="45" t="s">
        <v>341</v>
      </c>
      <c r="C92" s="86" t="s">
        <v>342</v>
      </c>
      <c r="D92" s="82" t="s">
        <v>343</v>
      </c>
      <c r="E92" s="49" t="s">
        <v>311</v>
      </c>
      <c r="F92" s="28"/>
      <c r="G92" s="45">
        <v>5</v>
      </c>
      <c r="H92" s="45">
        <v>3</v>
      </c>
      <c r="I92" s="45">
        <v>2</v>
      </c>
      <c r="J92" s="45">
        <v>2</v>
      </c>
      <c r="K92" s="46"/>
      <c r="L92" s="47"/>
      <c r="M92" s="48"/>
      <c r="N92" s="15">
        <f t="shared" si="1"/>
        <v>1434.5100000000002</v>
      </c>
      <c r="O92"/>
      <c r="P92" s="80">
        <v>1434.5100000000002</v>
      </c>
      <c r="Q92"/>
      <c r="R92"/>
      <c r="S92"/>
      <c r="T92"/>
      <c r="U92"/>
    </row>
    <row r="93" spans="1:21" ht="45" x14ac:dyDescent="0.25">
      <c r="A93" s="43"/>
      <c r="B93" s="45" t="s">
        <v>344</v>
      </c>
      <c r="C93" s="54" t="s">
        <v>345</v>
      </c>
      <c r="D93" s="82" t="s">
        <v>346</v>
      </c>
      <c r="E93" s="49" t="s">
        <v>20</v>
      </c>
      <c r="F93" s="85" t="s">
        <v>347</v>
      </c>
      <c r="G93" s="45">
        <v>11</v>
      </c>
      <c r="H93" s="45">
        <v>5</v>
      </c>
      <c r="I93" s="45">
        <v>4</v>
      </c>
      <c r="J93" s="45">
        <v>4</v>
      </c>
      <c r="K93" s="46"/>
      <c r="L93" s="47"/>
      <c r="M93" s="48"/>
      <c r="N93" s="15">
        <f t="shared" si="1"/>
        <v>2069.4366</v>
      </c>
      <c r="O93"/>
      <c r="P93" s="80">
        <v>2069.4366</v>
      </c>
      <c r="Q93"/>
      <c r="R93"/>
      <c r="S93"/>
      <c r="T93"/>
      <c r="U93"/>
    </row>
    <row r="94" spans="1:21" ht="15.75" x14ac:dyDescent="0.25">
      <c r="A94" s="43"/>
      <c r="B94" s="45" t="s">
        <v>348</v>
      </c>
      <c r="C94" s="50" t="s">
        <v>349</v>
      </c>
      <c r="D94" s="53" t="s">
        <v>350</v>
      </c>
      <c r="E94" s="49" t="s">
        <v>20</v>
      </c>
      <c r="F94" s="85" t="s">
        <v>351</v>
      </c>
      <c r="G94" s="45">
        <v>4</v>
      </c>
      <c r="H94" s="45">
        <v>2</v>
      </c>
      <c r="I94" s="45">
        <v>2</v>
      </c>
      <c r="J94" s="45">
        <v>1</v>
      </c>
      <c r="K94" s="46"/>
      <c r="L94" s="47"/>
      <c r="M94" s="48"/>
      <c r="N94" s="15">
        <f t="shared" si="1"/>
        <v>185.85220500000003</v>
      </c>
      <c r="O94"/>
      <c r="P94" s="80">
        <v>185.85220500000003</v>
      </c>
      <c r="Q94"/>
      <c r="R94"/>
      <c r="S94"/>
      <c r="T94"/>
      <c r="U94"/>
    </row>
    <row r="95" spans="1:21" ht="15.75" x14ac:dyDescent="0.25">
      <c r="A95" s="43"/>
      <c r="B95" s="45" t="s">
        <v>352</v>
      </c>
      <c r="C95" s="52" t="s">
        <v>353</v>
      </c>
      <c r="D95" s="82" t="s">
        <v>354</v>
      </c>
      <c r="E95" s="49" t="s">
        <v>20</v>
      </c>
      <c r="F95" s="28"/>
      <c r="G95" s="45">
        <v>20</v>
      </c>
      <c r="H95" s="45">
        <v>20</v>
      </c>
      <c r="I95" s="45">
        <v>0</v>
      </c>
      <c r="J95" s="45">
        <v>0</v>
      </c>
      <c r="K95" s="46"/>
      <c r="L95" s="47"/>
      <c r="M95" s="48"/>
      <c r="N95" s="15">
        <f t="shared" si="1"/>
        <v>114.72615000000002</v>
      </c>
      <c r="O95"/>
      <c r="P95" s="80">
        <v>114.72615000000002</v>
      </c>
      <c r="Q95"/>
      <c r="R95"/>
      <c r="S95"/>
      <c r="T95"/>
      <c r="U95"/>
    </row>
    <row r="96" spans="1:21" ht="30" x14ac:dyDescent="0.25">
      <c r="A96" s="43"/>
      <c r="B96" s="45" t="s">
        <v>355</v>
      </c>
      <c r="C96" s="52" t="s">
        <v>356</v>
      </c>
      <c r="D96" s="82" t="s">
        <v>357</v>
      </c>
      <c r="E96" s="49" t="s">
        <v>20</v>
      </c>
      <c r="F96" s="28" t="s">
        <v>358</v>
      </c>
      <c r="G96" s="45">
        <v>6</v>
      </c>
      <c r="H96" s="45">
        <v>2</v>
      </c>
      <c r="I96" s="45">
        <v>2</v>
      </c>
      <c r="J96" s="45">
        <v>2</v>
      </c>
      <c r="K96" s="46"/>
      <c r="L96" s="47"/>
      <c r="M96" s="48"/>
      <c r="N96" s="15">
        <f t="shared" si="1"/>
        <v>9.4611824999999996</v>
      </c>
      <c r="O96"/>
      <c r="P96" s="80">
        <v>9.4611824999999996</v>
      </c>
      <c r="Q96"/>
      <c r="R96"/>
      <c r="S96"/>
      <c r="T96"/>
      <c r="U96"/>
    </row>
    <row r="97" spans="1:21" ht="30" x14ac:dyDescent="0.25">
      <c r="A97" s="43"/>
      <c r="B97" s="45" t="s">
        <v>359</v>
      </c>
      <c r="C97" s="52" t="s">
        <v>360</v>
      </c>
      <c r="D97" s="82" t="s">
        <v>361</v>
      </c>
      <c r="E97" s="49" t="s">
        <v>20</v>
      </c>
      <c r="F97" s="28" t="s">
        <v>362</v>
      </c>
      <c r="G97" s="45">
        <v>20</v>
      </c>
      <c r="H97" s="45">
        <v>20</v>
      </c>
      <c r="I97" s="45">
        <v>0</v>
      </c>
      <c r="J97" s="45">
        <v>0</v>
      </c>
      <c r="K97" s="46"/>
      <c r="L97" s="47"/>
      <c r="M97" s="48"/>
      <c r="N97" s="15">
        <f t="shared" si="1"/>
        <v>439.98570000000007</v>
      </c>
      <c r="O97"/>
      <c r="P97" s="80">
        <v>439.98570000000007</v>
      </c>
      <c r="Q97"/>
      <c r="R97"/>
      <c r="S97"/>
      <c r="T97"/>
      <c r="U97"/>
    </row>
    <row r="98" spans="1:21" ht="18" x14ac:dyDescent="0.35">
      <c r="A98" s="43"/>
      <c r="B98" s="45" t="s">
        <v>363</v>
      </c>
      <c r="C98" s="87" t="s">
        <v>364</v>
      </c>
      <c r="D98" s="88" t="s">
        <v>365</v>
      </c>
      <c r="E98" s="49" t="s">
        <v>20</v>
      </c>
      <c r="F98" s="84" t="s">
        <v>366</v>
      </c>
      <c r="G98" s="45">
        <v>38</v>
      </c>
      <c r="H98" s="45">
        <v>28</v>
      </c>
      <c r="I98" s="45">
        <v>13</v>
      </c>
      <c r="J98" s="45">
        <v>13</v>
      </c>
      <c r="K98" s="46"/>
      <c r="L98" s="47"/>
      <c r="M98" s="48"/>
      <c r="N98" s="15">
        <f t="shared" si="1"/>
        <v>280.43111250000004</v>
      </c>
      <c r="O98"/>
      <c r="P98" s="80">
        <v>280.43111250000004</v>
      </c>
      <c r="Q98"/>
      <c r="R98"/>
      <c r="S98"/>
      <c r="T98"/>
      <c r="U98"/>
    </row>
    <row r="99" spans="1:21" ht="18" x14ac:dyDescent="0.35">
      <c r="A99" s="43"/>
      <c r="B99" s="45" t="s">
        <v>367</v>
      </c>
      <c r="C99" s="50" t="s">
        <v>368</v>
      </c>
      <c r="D99" s="53" t="s">
        <v>369</v>
      </c>
      <c r="E99" s="89" t="s">
        <v>370</v>
      </c>
      <c r="F99" s="90" t="s">
        <v>371</v>
      </c>
      <c r="G99" s="45">
        <v>169</v>
      </c>
      <c r="H99" s="45">
        <v>67</v>
      </c>
      <c r="I99" s="45">
        <v>57</v>
      </c>
      <c r="J99" s="45">
        <v>55</v>
      </c>
      <c r="K99" s="46"/>
      <c r="L99" s="47"/>
      <c r="M99" s="48"/>
      <c r="N99" s="15">
        <f t="shared" si="1"/>
        <v>11864.98005</v>
      </c>
      <c r="O99"/>
      <c r="P99" s="80">
        <v>11864.98005</v>
      </c>
      <c r="Q99"/>
      <c r="R99"/>
      <c r="S99"/>
      <c r="T99"/>
      <c r="U99"/>
    </row>
    <row r="100" spans="1:21" ht="18" x14ac:dyDescent="0.35">
      <c r="A100" s="43"/>
      <c r="B100" s="45" t="s">
        <v>372</v>
      </c>
      <c r="C100" s="50" t="s">
        <v>373</v>
      </c>
      <c r="D100" s="83" t="s">
        <v>374</v>
      </c>
      <c r="E100" s="89" t="s">
        <v>20</v>
      </c>
      <c r="F100" s="90" t="s">
        <v>375</v>
      </c>
      <c r="G100" s="45">
        <v>125</v>
      </c>
      <c r="H100" s="45">
        <v>74</v>
      </c>
      <c r="I100" s="45">
        <v>50</v>
      </c>
      <c r="J100" s="45">
        <v>37</v>
      </c>
      <c r="K100" s="46"/>
      <c r="L100" s="47"/>
      <c r="M100" s="48"/>
      <c r="N100" s="15">
        <f t="shared" si="1"/>
        <v>690.52541250000002</v>
      </c>
      <c r="O100"/>
      <c r="P100" s="80">
        <v>690.52541250000002</v>
      </c>
      <c r="Q100"/>
      <c r="R100"/>
      <c r="S100"/>
      <c r="T100"/>
      <c r="U100"/>
    </row>
    <row r="101" spans="1:21" ht="18" x14ac:dyDescent="0.35">
      <c r="A101" s="43"/>
      <c r="B101" s="45" t="s">
        <v>376</v>
      </c>
      <c r="C101" s="52" t="s">
        <v>377</v>
      </c>
      <c r="D101" s="82" t="s">
        <v>378</v>
      </c>
      <c r="E101" s="89" t="s">
        <v>20</v>
      </c>
      <c r="F101" s="90" t="s">
        <v>379</v>
      </c>
      <c r="G101" s="45">
        <v>95</v>
      </c>
      <c r="H101" s="45">
        <v>77</v>
      </c>
      <c r="I101" s="45">
        <v>32</v>
      </c>
      <c r="J101" s="45">
        <v>36</v>
      </c>
      <c r="K101" s="46"/>
      <c r="L101" s="47"/>
      <c r="M101" s="48"/>
      <c r="N101" s="15">
        <f t="shared" si="1"/>
        <v>5233.5336900000002</v>
      </c>
      <c r="O101"/>
      <c r="P101" s="80">
        <v>5233.5336900000002</v>
      </c>
      <c r="Q101"/>
      <c r="R101"/>
      <c r="S101"/>
      <c r="T101"/>
      <c r="U101"/>
    </row>
    <row r="102" spans="1:21" ht="15.75" x14ac:dyDescent="0.25">
      <c r="A102" s="43"/>
      <c r="B102" s="45" t="s">
        <v>380</v>
      </c>
      <c r="C102" s="50" t="s">
        <v>381</v>
      </c>
      <c r="D102" s="82" t="s">
        <v>382</v>
      </c>
      <c r="E102" s="91" t="s">
        <v>383</v>
      </c>
      <c r="F102" s="30" t="s">
        <v>384</v>
      </c>
      <c r="G102" s="45">
        <v>1</v>
      </c>
      <c r="H102" s="45">
        <v>1</v>
      </c>
      <c r="I102" s="45">
        <v>0</v>
      </c>
      <c r="J102" s="45">
        <v>0</v>
      </c>
      <c r="K102" s="46"/>
      <c r="L102" s="47"/>
      <c r="M102" s="48"/>
      <c r="N102" s="15">
        <f t="shared" si="1"/>
        <v>56.562660000000008</v>
      </c>
      <c r="O102"/>
      <c r="P102" s="80">
        <v>56.562660000000008</v>
      </c>
      <c r="Q102"/>
      <c r="R102"/>
      <c r="S102"/>
      <c r="T102"/>
      <c r="U102"/>
    </row>
    <row r="103" spans="1:21" ht="31.5" x14ac:dyDescent="0.35">
      <c r="A103" s="43"/>
      <c r="B103" s="45" t="s">
        <v>385</v>
      </c>
      <c r="C103" s="28" t="s">
        <v>386</v>
      </c>
      <c r="D103" s="29">
        <v>222923928</v>
      </c>
      <c r="E103" s="89" t="s">
        <v>249</v>
      </c>
      <c r="F103" s="90"/>
      <c r="G103" s="45">
        <v>2</v>
      </c>
      <c r="H103" s="45">
        <v>1</v>
      </c>
      <c r="I103" s="45">
        <v>1</v>
      </c>
      <c r="J103" s="45">
        <v>0</v>
      </c>
      <c r="K103" s="46"/>
      <c r="L103" s="47"/>
      <c r="M103" s="48"/>
      <c r="N103" s="15">
        <f t="shared" si="1"/>
        <v>2241.6543187500001</v>
      </c>
      <c r="O103"/>
      <c r="P103" s="80">
        <v>2241.6543187500001</v>
      </c>
      <c r="Q103"/>
      <c r="R103"/>
      <c r="S103"/>
      <c r="T103"/>
      <c r="U103"/>
    </row>
    <row r="104" spans="1:21" ht="60" x14ac:dyDescent="0.25">
      <c r="A104" s="43"/>
      <c r="B104" s="45" t="s">
        <v>387</v>
      </c>
      <c r="C104" s="92" t="s">
        <v>388</v>
      </c>
      <c r="D104" s="93" t="s">
        <v>389</v>
      </c>
      <c r="E104" s="49" t="s">
        <v>20</v>
      </c>
      <c r="F104" s="94" t="s">
        <v>390</v>
      </c>
      <c r="G104" s="45">
        <v>240</v>
      </c>
      <c r="H104" s="45">
        <v>90</v>
      </c>
      <c r="I104" s="45">
        <v>85</v>
      </c>
      <c r="J104" s="45">
        <v>70</v>
      </c>
      <c r="K104" s="46"/>
      <c r="L104" s="47"/>
      <c r="M104" s="48"/>
      <c r="N104" s="15">
        <f t="shared" si="1"/>
        <v>6543.0750000000007</v>
      </c>
      <c r="O104"/>
      <c r="P104" s="80">
        <v>6543.0750000000007</v>
      </c>
      <c r="Q104"/>
      <c r="R104"/>
      <c r="S104"/>
      <c r="T104"/>
      <c r="U104"/>
    </row>
    <row r="105" spans="1:21" ht="30" x14ac:dyDescent="0.25">
      <c r="A105" s="43"/>
      <c r="B105" s="45" t="s">
        <v>391</v>
      </c>
      <c r="C105" s="30" t="s">
        <v>392</v>
      </c>
      <c r="D105" s="28" t="s">
        <v>393</v>
      </c>
      <c r="E105" s="49" t="s">
        <v>20</v>
      </c>
      <c r="F105" s="30" t="s">
        <v>394</v>
      </c>
      <c r="G105" s="45">
        <v>60</v>
      </c>
      <c r="H105" s="45">
        <v>20</v>
      </c>
      <c r="I105" s="45">
        <v>20</v>
      </c>
      <c r="J105" s="45">
        <v>20</v>
      </c>
      <c r="K105" s="46"/>
      <c r="L105" s="47"/>
      <c r="M105" s="48"/>
      <c r="N105" s="15">
        <f t="shared" si="1"/>
        <v>599.7048749999999</v>
      </c>
      <c r="O105"/>
      <c r="P105" s="80">
        <v>599.7048749999999</v>
      </c>
      <c r="Q105"/>
      <c r="R105"/>
      <c r="S105"/>
      <c r="T105"/>
      <c r="U105"/>
    </row>
    <row r="106" spans="1:21" ht="15.75" x14ac:dyDescent="0.25">
      <c r="A106" s="43"/>
      <c r="B106" s="45" t="s">
        <v>395</v>
      </c>
      <c r="C106" s="50" t="s">
        <v>396</v>
      </c>
      <c r="D106" s="53" t="s">
        <v>397</v>
      </c>
      <c r="E106" s="95" t="s">
        <v>24</v>
      </c>
      <c r="F106" s="28" t="s">
        <v>396</v>
      </c>
      <c r="G106" s="45">
        <v>6</v>
      </c>
      <c r="H106" s="45">
        <v>4</v>
      </c>
      <c r="I106" s="45">
        <v>2</v>
      </c>
      <c r="J106" s="45">
        <v>2</v>
      </c>
      <c r="K106" s="46"/>
      <c r="L106" s="47"/>
      <c r="M106" s="48"/>
      <c r="N106" s="15">
        <f t="shared" si="1"/>
        <v>634.94219250000003</v>
      </c>
      <c r="O106"/>
      <c r="P106" s="80">
        <v>634.94219250000003</v>
      </c>
      <c r="Q106"/>
      <c r="R106"/>
      <c r="S106"/>
      <c r="T106"/>
      <c r="U106"/>
    </row>
    <row r="107" spans="1:21" ht="30" x14ac:dyDescent="0.25">
      <c r="A107" s="43"/>
      <c r="B107" s="45" t="s">
        <v>398</v>
      </c>
      <c r="C107" s="50" t="s">
        <v>399</v>
      </c>
      <c r="D107" s="53" t="s">
        <v>400</v>
      </c>
      <c r="E107" s="95" t="s">
        <v>24</v>
      </c>
      <c r="F107" s="28" t="s">
        <v>401</v>
      </c>
      <c r="G107" s="45">
        <v>22</v>
      </c>
      <c r="H107" s="45">
        <v>6</v>
      </c>
      <c r="I107" s="45">
        <v>10</v>
      </c>
      <c r="J107" s="45">
        <v>6</v>
      </c>
      <c r="K107" s="46"/>
      <c r="L107" s="47"/>
      <c r="M107" s="48"/>
      <c r="N107" s="15">
        <f t="shared" si="1"/>
        <v>6775.9449449999993</v>
      </c>
      <c r="O107"/>
      <c r="P107" s="80">
        <v>6775.9449449999993</v>
      </c>
      <c r="Q107"/>
      <c r="R107"/>
      <c r="S107"/>
      <c r="T107"/>
      <c r="U107"/>
    </row>
    <row r="108" spans="1:21" ht="15.75" x14ac:dyDescent="0.25">
      <c r="A108" s="43"/>
      <c r="B108" s="45" t="s">
        <v>402</v>
      </c>
      <c r="C108" s="50" t="s">
        <v>403</v>
      </c>
      <c r="D108" s="53" t="s">
        <v>404</v>
      </c>
      <c r="E108" s="95" t="s">
        <v>24</v>
      </c>
      <c r="F108" s="28" t="s">
        <v>405</v>
      </c>
      <c r="G108" s="45">
        <v>6</v>
      </c>
      <c r="H108" s="45">
        <v>4</v>
      </c>
      <c r="I108" s="45">
        <v>2</v>
      </c>
      <c r="J108" s="45">
        <v>2</v>
      </c>
      <c r="K108" s="46"/>
      <c r="L108" s="47"/>
      <c r="M108" s="48"/>
      <c r="N108" s="15">
        <f t="shared" si="1"/>
        <v>140.502285</v>
      </c>
      <c r="O108"/>
      <c r="P108" s="80">
        <v>140.502285</v>
      </c>
      <c r="Q108"/>
      <c r="R108"/>
      <c r="S108"/>
      <c r="T108"/>
      <c r="U108"/>
    </row>
    <row r="109" spans="1:21" ht="45" x14ac:dyDescent="0.25">
      <c r="A109" s="43"/>
      <c r="B109" s="45" t="s">
        <v>406</v>
      </c>
      <c r="C109" s="50" t="s">
        <v>407</v>
      </c>
      <c r="D109" s="53" t="s">
        <v>408</v>
      </c>
      <c r="E109" s="95" t="s">
        <v>254</v>
      </c>
      <c r="F109" s="70" t="s">
        <v>409</v>
      </c>
      <c r="G109" s="45">
        <v>20</v>
      </c>
      <c r="H109" s="45">
        <v>6</v>
      </c>
      <c r="I109" s="45">
        <v>8</v>
      </c>
      <c r="J109" s="45">
        <v>6</v>
      </c>
      <c r="K109" s="46"/>
      <c r="L109" s="47"/>
      <c r="M109" s="48"/>
      <c r="N109" s="15">
        <f t="shared" si="1"/>
        <v>1352.3779500000001</v>
      </c>
      <c r="O109"/>
      <c r="P109" s="80">
        <v>1352.3779500000001</v>
      </c>
      <c r="Q109"/>
      <c r="R109"/>
      <c r="S109"/>
      <c r="T109"/>
      <c r="U109"/>
    </row>
    <row r="110" spans="1:21" ht="18" x14ac:dyDescent="0.35">
      <c r="A110" s="43"/>
      <c r="B110" s="45" t="s">
        <v>410</v>
      </c>
      <c r="C110" s="92" t="s">
        <v>411</v>
      </c>
      <c r="D110" s="90" t="s">
        <v>412</v>
      </c>
      <c r="E110" s="95" t="s">
        <v>254</v>
      </c>
      <c r="F110" s="96"/>
      <c r="G110" s="45">
        <v>6</v>
      </c>
      <c r="H110" s="45">
        <v>2</v>
      </c>
      <c r="I110" s="45">
        <v>2</v>
      </c>
      <c r="J110" s="45">
        <v>2</v>
      </c>
      <c r="K110" s="46"/>
      <c r="L110" s="47"/>
      <c r="M110" s="48"/>
      <c r="N110" s="15">
        <f t="shared" si="1"/>
        <v>607.18442400000004</v>
      </c>
      <c r="O110"/>
      <c r="P110" s="80">
        <v>607.18442400000004</v>
      </c>
      <c r="Q110"/>
      <c r="R110"/>
      <c r="S110"/>
      <c r="T110"/>
      <c r="U110"/>
    </row>
    <row r="111" spans="1:21" ht="23.25" customHeight="1" x14ac:dyDescent="0.35">
      <c r="A111" s="43"/>
      <c r="B111" s="45" t="s">
        <v>413</v>
      </c>
      <c r="C111" s="92" t="s">
        <v>414</v>
      </c>
      <c r="D111" s="97" t="s">
        <v>415</v>
      </c>
      <c r="E111" s="95" t="s">
        <v>254</v>
      </c>
      <c r="F111" s="96"/>
      <c r="G111" s="45">
        <v>3</v>
      </c>
      <c r="H111" s="45">
        <v>1</v>
      </c>
      <c r="I111" s="45">
        <v>1</v>
      </c>
      <c r="J111" s="45">
        <v>1</v>
      </c>
      <c r="K111" s="46"/>
      <c r="L111" s="47"/>
      <c r="M111" s="48"/>
      <c r="N111" s="15">
        <f t="shared" si="1"/>
        <v>552.47346000000005</v>
      </c>
      <c r="O111"/>
      <c r="P111" s="80">
        <v>552.47346000000005</v>
      </c>
      <c r="Q111"/>
      <c r="R111"/>
      <c r="S111"/>
      <c r="T111"/>
      <c r="U111"/>
    </row>
    <row r="112" spans="1:21" ht="18" x14ac:dyDescent="0.35">
      <c r="A112" s="43"/>
      <c r="B112" s="45" t="s">
        <v>416</v>
      </c>
      <c r="C112" s="92" t="s">
        <v>417</v>
      </c>
      <c r="D112" s="97" t="s">
        <v>418</v>
      </c>
      <c r="E112" s="95" t="s">
        <v>254</v>
      </c>
      <c r="F112" s="14"/>
      <c r="G112" s="45">
        <v>3</v>
      </c>
      <c r="H112" s="45">
        <v>1</v>
      </c>
      <c r="I112" s="45">
        <v>1</v>
      </c>
      <c r="J112" s="45">
        <v>1</v>
      </c>
      <c r="K112" s="46"/>
      <c r="L112" s="47"/>
      <c r="M112" s="48"/>
      <c r="N112" s="15">
        <f t="shared" si="1"/>
        <v>552.47346000000005</v>
      </c>
      <c r="O112"/>
      <c r="P112" s="80">
        <v>552.47346000000005</v>
      </c>
      <c r="Q112"/>
      <c r="R112"/>
      <c r="S112"/>
      <c r="T112"/>
      <c r="U112"/>
    </row>
    <row r="113" spans="1:21" ht="25.5" customHeight="1" x14ac:dyDescent="0.25">
      <c r="A113" s="43"/>
      <c r="B113" s="45" t="s">
        <v>419</v>
      </c>
      <c r="C113" s="40" t="s">
        <v>420</v>
      </c>
      <c r="D113" s="26" t="s">
        <v>421</v>
      </c>
      <c r="E113" s="98" t="s">
        <v>23</v>
      </c>
      <c r="F113" s="99" t="s">
        <v>422</v>
      </c>
      <c r="G113" s="45">
        <v>6</v>
      </c>
      <c r="H113" s="45">
        <v>6</v>
      </c>
      <c r="I113" s="45">
        <v>2</v>
      </c>
      <c r="J113" s="45">
        <v>2</v>
      </c>
      <c r="K113" s="46"/>
      <c r="L113" s="47"/>
      <c r="M113" s="48"/>
      <c r="N113" s="15">
        <f t="shared" si="1"/>
        <v>1298.0444400000003</v>
      </c>
      <c r="O113"/>
      <c r="P113" s="80">
        <v>1298.0444400000003</v>
      </c>
      <c r="Q113"/>
      <c r="R113"/>
      <c r="S113"/>
      <c r="T113"/>
      <c r="U113"/>
    </row>
    <row r="114" spans="1:21" ht="24" customHeight="1" x14ac:dyDescent="0.25">
      <c r="A114" s="43"/>
      <c r="B114" s="45" t="s">
        <v>423</v>
      </c>
      <c r="C114" s="100" t="s">
        <v>424</v>
      </c>
      <c r="D114" s="59" t="s">
        <v>425</v>
      </c>
      <c r="E114" s="101" t="s">
        <v>426</v>
      </c>
      <c r="F114" s="102" t="s">
        <v>427</v>
      </c>
      <c r="G114" s="45">
        <v>12</v>
      </c>
      <c r="H114" s="45">
        <v>12</v>
      </c>
      <c r="I114" s="45">
        <v>3</v>
      </c>
      <c r="J114" s="45">
        <v>6</v>
      </c>
      <c r="K114" s="46"/>
      <c r="L114" s="47"/>
      <c r="M114" s="48"/>
      <c r="N114" s="15">
        <f t="shared" si="1"/>
        <v>476.03902499999992</v>
      </c>
      <c r="O114"/>
      <c r="P114" s="80">
        <v>476.03902499999992</v>
      </c>
      <c r="Q114"/>
      <c r="R114"/>
      <c r="S114"/>
      <c r="T114"/>
      <c r="U114"/>
    </row>
    <row r="115" spans="1:21" x14ac:dyDescent="0.25">
      <c r="A115" s="43"/>
      <c r="B115" s="45" t="s">
        <v>428</v>
      </c>
      <c r="C115" s="64" t="s">
        <v>302</v>
      </c>
      <c r="D115" s="61" t="s">
        <v>429</v>
      </c>
      <c r="E115" s="101" t="s">
        <v>20</v>
      </c>
      <c r="F115" s="61" t="s">
        <v>430</v>
      </c>
      <c r="G115" s="45">
        <v>15</v>
      </c>
      <c r="H115" s="45">
        <v>10</v>
      </c>
      <c r="I115" s="45">
        <v>6</v>
      </c>
      <c r="J115" s="45">
        <v>3</v>
      </c>
      <c r="K115" s="46"/>
      <c r="L115" s="47"/>
      <c r="M115" s="48"/>
      <c r="N115" s="15">
        <f t="shared" si="1"/>
        <v>8484.1720425000021</v>
      </c>
      <c r="O115"/>
      <c r="P115" s="80">
        <v>8484.1720425000021</v>
      </c>
      <c r="Q115"/>
      <c r="R115"/>
      <c r="S115"/>
      <c r="T115"/>
      <c r="U115"/>
    </row>
    <row r="116" spans="1:21" ht="30" x14ac:dyDescent="0.25">
      <c r="A116" s="43"/>
      <c r="B116" s="45" t="s">
        <v>431</v>
      </c>
      <c r="C116" s="64" t="s">
        <v>302</v>
      </c>
      <c r="D116" s="61" t="s">
        <v>432</v>
      </c>
      <c r="E116" s="101" t="s">
        <v>20</v>
      </c>
      <c r="F116" s="64" t="s">
        <v>433</v>
      </c>
      <c r="G116" s="45">
        <v>15</v>
      </c>
      <c r="H116" s="45">
        <v>10</v>
      </c>
      <c r="I116" s="45">
        <v>6</v>
      </c>
      <c r="J116" s="45">
        <v>3</v>
      </c>
      <c r="K116" s="46"/>
      <c r="L116" s="47"/>
      <c r="M116" s="48"/>
      <c r="N116" s="15">
        <f t="shared" si="1"/>
        <v>296.60400000000004</v>
      </c>
      <c r="O116"/>
      <c r="P116" s="80">
        <v>296.60400000000004</v>
      </c>
      <c r="Q116"/>
      <c r="R116"/>
      <c r="S116"/>
      <c r="T116"/>
      <c r="U116"/>
    </row>
    <row r="117" spans="1:21" ht="30" x14ac:dyDescent="0.25">
      <c r="A117" s="43"/>
      <c r="B117" s="45" t="s">
        <v>434</v>
      </c>
      <c r="C117" s="64" t="s">
        <v>302</v>
      </c>
      <c r="D117" s="103" t="s">
        <v>435</v>
      </c>
      <c r="E117" s="101" t="s">
        <v>20</v>
      </c>
      <c r="F117" s="64" t="s">
        <v>436</v>
      </c>
      <c r="G117" s="45">
        <v>15</v>
      </c>
      <c r="H117" s="45">
        <v>10</v>
      </c>
      <c r="I117" s="45">
        <v>6</v>
      </c>
      <c r="J117" s="45">
        <v>3</v>
      </c>
      <c r="K117" s="46"/>
      <c r="L117" s="47"/>
      <c r="M117" s="48"/>
      <c r="N117" s="15">
        <f t="shared" si="1"/>
        <v>391.146525</v>
      </c>
      <c r="O117"/>
      <c r="P117" s="80">
        <v>391.146525</v>
      </c>
      <c r="Q117"/>
      <c r="R117"/>
      <c r="S117"/>
      <c r="T117"/>
      <c r="U117"/>
    </row>
    <row r="118" spans="1:21" ht="60" x14ac:dyDescent="0.25">
      <c r="A118" s="43"/>
      <c r="B118" s="45" t="s">
        <v>437</v>
      </c>
      <c r="C118" s="100" t="s">
        <v>438</v>
      </c>
      <c r="D118" s="59" t="s">
        <v>439</v>
      </c>
      <c r="E118" s="59" t="s">
        <v>20</v>
      </c>
      <c r="F118" s="104" t="s">
        <v>440</v>
      </c>
      <c r="G118" s="45">
        <v>36</v>
      </c>
      <c r="H118" s="45">
        <v>16</v>
      </c>
      <c r="I118" s="45">
        <v>12</v>
      </c>
      <c r="J118" s="45">
        <v>12</v>
      </c>
      <c r="K118" s="46"/>
      <c r="L118" s="47"/>
      <c r="M118" s="48"/>
      <c r="N118" s="15">
        <f t="shared" si="1"/>
        <v>1007.9511749999999</v>
      </c>
      <c r="O118"/>
      <c r="P118" s="80">
        <v>1007.9511749999999</v>
      </c>
      <c r="Q118"/>
      <c r="R118"/>
      <c r="S118"/>
      <c r="T118"/>
      <c r="U118"/>
    </row>
    <row r="119" spans="1:21" ht="105" x14ac:dyDescent="0.25">
      <c r="A119" s="43"/>
      <c r="B119" s="45" t="s">
        <v>441</v>
      </c>
      <c r="C119" s="100" t="s">
        <v>442</v>
      </c>
      <c r="D119" s="59">
        <v>5726009</v>
      </c>
      <c r="E119" s="59" t="s">
        <v>20</v>
      </c>
      <c r="F119" s="64" t="s">
        <v>443</v>
      </c>
      <c r="G119" s="45">
        <v>3</v>
      </c>
      <c r="H119" s="45">
        <v>3</v>
      </c>
      <c r="I119" s="45">
        <v>1</v>
      </c>
      <c r="J119" s="45">
        <v>1</v>
      </c>
      <c r="K119" s="46"/>
      <c r="L119" s="47"/>
      <c r="M119" s="48"/>
      <c r="N119" s="15">
        <f t="shared" si="1"/>
        <v>121.17018375000001</v>
      </c>
      <c r="O119"/>
      <c r="P119" s="80">
        <v>121.17018375000001</v>
      </c>
      <c r="Q119"/>
      <c r="R119"/>
      <c r="S119"/>
      <c r="T119"/>
      <c r="U119"/>
    </row>
    <row r="120" spans="1:21" ht="60" x14ac:dyDescent="0.25">
      <c r="A120" s="43"/>
      <c r="B120" s="45" t="s">
        <v>444</v>
      </c>
      <c r="C120" s="55" t="s">
        <v>445</v>
      </c>
      <c r="D120" s="56" t="s">
        <v>446</v>
      </c>
      <c r="E120" s="42" t="s">
        <v>320</v>
      </c>
      <c r="F120" s="40" t="s">
        <v>447</v>
      </c>
      <c r="G120" s="45">
        <v>3</v>
      </c>
      <c r="H120" s="45">
        <v>3</v>
      </c>
      <c r="I120" s="45">
        <v>1</v>
      </c>
      <c r="J120" s="45">
        <v>1</v>
      </c>
      <c r="K120" s="46"/>
      <c r="L120" s="47"/>
      <c r="M120" s="48"/>
      <c r="N120" s="15">
        <f t="shared" si="1"/>
        <v>72.635062500000004</v>
      </c>
      <c r="O120"/>
      <c r="P120" s="80">
        <v>72.635062500000004</v>
      </c>
      <c r="Q120"/>
      <c r="R120"/>
      <c r="S120"/>
      <c r="T120"/>
      <c r="U120"/>
    </row>
    <row r="121" spans="1:21" ht="15.75" x14ac:dyDescent="0.25">
      <c r="A121" s="43"/>
      <c r="B121" s="45" t="s">
        <v>448</v>
      </c>
      <c r="C121" s="55" t="s">
        <v>449</v>
      </c>
      <c r="D121" s="56" t="s">
        <v>450</v>
      </c>
      <c r="E121" s="42" t="s">
        <v>451</v>
      </c>
      <c r="F121" s="105" t="s">
        <v>452</v>
      </c>
      <c r="G121" s="45">
        <v>9</v>
      </c>
      <c r="H121" s="45">
        <v>5</v>
      </c>
      <c r="I121" s="45">
        <v>3</v>
      </c>
      <c r="J121" s="45">
        <v>3</v>
      </c>
      <c r="K121" s="46"/>
      <c r="L121" s="47"/>
      <c r="M121" s="48"/>
      <c r="N121" s="15">
        <f t="shared" si="1"/>
        <v>3743.4993750000003</v>
      </c>
      <c r="O121"/>
      <c r="P121" s="80">
        <v>3743.4993750000003</v>
      </c>
      <c r="Q121"/>
      <c r="R121"/>
      <c r="S121"/>
      <c r="T121"/>
      <c r="U121"/>
    </row>
    <row r="122" spans="1:21" ht="15.75" x14ac:dyDescent="0.25">
      <c r="A122" s="43"/>
      <c r="B122" s="45" t="s">
        <v>453</v>
      </c>
      <c r="C122" s="55" t="s">
        <v>454</v>
      </c>
      <c r="D122" s="61" t="s">
        <v>455</v>
      </c>
      <c r="E122" s="59" t="s">
        <v>23</v>
      </c>
      <c r="F122" s="62" t="s">
        <v>456</v>
      </c>
      <c r="G122" s="45">
        <v>9</v>
      </c>
      <c r="H122" s="45">
        <v>5</v>
      </c>
      <c r="I122" s="45">
        <v>3</v>
      </c>
      <c r="J122" s="45">
        <v>3</v>
      </c>
      <c r="K122" s="46"/>
      <c r="L122" s="47"/>
      <c r="M122" s="48"/>
      <c r="N122" s="15">
        <f t="shared" si="1"/>
        <v>80.904285000000016</v>
      </c>
      <c r="O122"/>
      <c r="P122" s="80">
        <v>80.904285000000016</v>
      </c>
      <c r="Q122"/>
      <c r="R122"/>
      <c r="S122"/>
      <c r="T122"/>
      <c r="U122"/>
    </row>
    <row r="123" spans="1:21" ht="45" x14ac:dyDescent="0.25">
      <c r="A123" s="43"/>
      <c r="B123" s="45" t="s">
        <v>457</v>
      </c>
      <c r="C123" s="40" t="s">
        <v>458</v>
      </c>
      <c r="D123" s="26" t="s">
        <v>459</v>
      </c>
      <c r="E123" s="106" t="s">
        <v>460</v>
      </c>
      <c r="F123" s="24" t="s">
        <v>461</v>
      </c>
      <c r="G123" s="45">
        <v>4</v>
      </c>
      <c r="H123" s="45">
        <v>4</v>
      </c>
      <c r="I123" s="45">
        <v>1</v>
      </c>
      <c r="J123" s="45">
        <v>1</v>
      </c>
      <c r="K123" s="46"/>
      <c r="L123" s="47"/>
      <c r="M123" s="48"/>
      <c r="N123" s="15">
        <f t="shared" si="1"/>
        <v>46.018665000000013</v>
      </c>
      <c r="O123"/>
      <c r="P123" s="80">
        <v>46.018665000000013</v>
      </c>
      <c r="Q123"/>
      <c r="R123"/>
      <c r="S123"/>
      <c r="T123"/>
      <c r="U123"/>
    </row>
    <row r="124" spans="1:21" ht="60" x14ac:dyDescent="0.25">
      <c r="A124" s="43"/>
      <c r="B124" s="45" t="s">
        <v>462</v>
      </c>
      <c r="C124" s="40" t="s">
        <v>463</v>
      </c>
      <c r="D124" s="26" t="s">
        <v>464</v>
      </c>
      <c r="E124" s="42" t="s">
        <v>22</v>
      </c>
      <c r="F124" s="107" t="s">
        <v>465</v>
      </c>
      <c r="G124" s="45">
        <v>4</v>
      </c>
      <c r="H124" s="45">
        <v>3</v>
      </c>
      <c r="I124" s="45">
        <v>2</v>
      </c>
      <c r="J124" s="45">
        <v>1</v>
      </c>
      <c r="K124" s="46"/>
      <c r="L124" s="47"/>
      <c r="M124" s="48"/>
      <c r="N124" s="15">
        <f t="shared" si="1"/>
        <v>155.60044500000004</v>
      </c>
      <c r="O124"/>
      <c r="P124" s="80">
        <v>155.60044500000004</v>
      </c>
      <c r="Q124"/>
      <c r="R124"/>
      <c r="S124"/>
      <c r="T124"/>
      <c r="U124"/>
    </row>
    <row r="125" spans="1:21" ht="30" x14ac:dyDescent="0.25">
      <c r="A125" s="43"/>
      <c r="B125" s="45" t="s">
        <v>466</v>
      </c>
      <c r="C125" s="40" t="s">
        <v>467</v>
      </c>
      <c r="D125" s="26">
        <v>210002</v>
      </c>
      <c r="E125" s="98" t="s">
        <v>22</v>
      </c>
      <c r="F125" s="40" t="s">
        <v>468</v>
      </c>
      <c r="G125" s="45">
        <v>3</v>
      </c>
      <c r="H125" s="45">
        <v>3</v>
      </c>
      <c r="I125" s="45">
        <v>1</v>
      </c>
      <c r="J125" s="45">
        <v>1</v>
      </c>
      <c r="K125" s="46"/>
      <c r="L125" s="47"/>
      <c r="M125" s="48"/>
      <c r="N125" s="15">
        <f t="shared" si="1"/>
        <v>109.69756874999999</v>
      </c>
      <c r="O125"/>
      <c r="P125" s="80">
        <v>109.69756874999999</v>
      </c>
      <c r="Q125"/>
      <c r="R125"/>
      <c r="S125"/>
      <c r="T125"/>
      <c r="U125"/>
    </row>
    <row r="126" spans="1:21" ht="75" x14ac:dyDescent="0.25">
      <c r="A126" s="43"/>
      <c r="B126" s="45" t="s">
        <v>469</v>
      </c>
      <c r="C126" s="55" t="s">
        <v>470</v>
      </c>
      <c r="D126" s="56" t="s">
        <v>471</v>
      </c>
      <c r="E126" s="42" t="s">
        <v>22</v>
      </c>
      <c r="F126" s="108" t="s">
        <v>472</v>
      </c>
      <c r="G126" s="45">
        <v>6</v>
      </c>
      <c r="H126" s="45">
        <v>6</v>
      </c>
      <c r="I126" s="45">
        <v>2</v>
      </c>
      <c r="J126" s="45">
        <v>2</v>
      </c>
      <c r="K126" s="46"/>
      <c r="L126" s="47"/>
      <c r="M126" s="48"/>
      <c r="N126" s="15">
        <f t="shared" si="1"/>
        <v>189.07465500000001</v>
      </c>
      <c r="O126"/>
      <c r="P126" s="80">
        <v>189.07465500000001</v>
      </c>
      <c r="Q126"/>
      <c r="R126"/>
      <c r="S126"/>
      <c r="T126"/>
      <c r="U126"/>
    </row>
    <row r="127" spans="1:21" x14ac:dyDescent="0.25">
      <c r="A127" s="43"/>
      <c r="B127" s="45" t="s">
        <v>473</v>
      </c>
      <c r="C127" s="40" t="s">
        <v>474</v>
      </c>
      <c r="D127" s="61">
        <v>19280</v>
      </c>
      <c r="E127" s="42" t="s">
        <v>22</v>
      </c>
      <c r="F127" s="40" t="s">
        <v>475</v>
      </c>
      <c r="G127" s="45">
        <v>6</v>
      </c>
      <c r="H127" s="45">
        <v>6</v>
      </c>
      <c r="I127" s="45">
        <v>2</v>
      </c>
      <c r="J127" s="45">
        <v>2</v>
      </c>
      <c r="K127" s="46"/>
      <c r="L127" s="47"/>
      <c r="M127" s="48"/>
      <c r="N127" s="15">
        <f t="shared" si="1"/>
        <v>466.65233999999998</v>
      </c>
      <c r="O127"/>
      <c r="P127" s="80">
        <v>466.65233999999998</v>
      </c>
      <c r="Q127"/>
      <c r="R127"/>
      <c r="S127"/>
      <c r="T127"/>
      <c r="U127"/>
    </row>
    <row r="128" spans="1:21" x14ac:dyDescent="0.25">
      <c r="A128" s="43"/>
      <c r="B128" s="45" t="s">
        <v>476</v>
      </c>
      <c r="C128" s="40" t="s">
        <v>477</v>
      </c>
      <c r="D128" s="61">
        <v>19281</v>
      </c>
      <c r="E128" s="42" t="s">
        <v>22</v>
      </c>
      <c r="F128" s="40" t="s">
        <v>475</v>
      </c>
      <c r="G128" s="45">
        <v>3</v>
      </c>
      <c r="H128" s="45">
        <v>3</v>
      </c>
      <c r="I128" s="45">
        <v>1</v>
      </c>
      <c r="J128" s="45">
        <v>1</v>
      </c>
      <c r="K128" s="46"/>
      <c r="L128" s="47"/>
      <c r="M128" s="48"/>
      <c r="N128" s="15">
        <f t="shared" si="1"/>
        <v>1643.5638450000001</v>
      </c>
      <c r="O128"/>
      <c r="P128" s="80">
        <v>1643.5638450000001</v>
      </c>
      <c r="Q128"/>
      <c r="R128"/>
      <c r="S128"/>
      <c r="T128"/>
      <c r="U128"/>
    </row>
    <row r="129" spans="1:21" x14ac:dyDescent="0.25">
      <c r="A129" s="43"/>
      <c r="B129" s="45" t="s">
        <v>478</v>
      </c>
      <c r="C129" s="40" t="s">
        <v>479</v>
      </c>
      <c r="D129" s="61">
        <v>19282</v>
      </c>
      <c r="E129" s="42" t="s">
        <v>22</v>
      </c>
      <c r="F129" s="40" t="s">
        <v>475</v>
      </c>
      <c r="G129" s="45">
        <v>3</v>
      </c>
      <c r="H129" s="45">
        <v>3</v>
      </c>
      <c r="I129" s="45">
        <v>1</v>
      </c>
      <c r="J129" s="45">
        <v>1</v>
      </c>
      <c r="K129" s="46"/>
      <c r="L129" s="47"/>
      <c r="M129" s="48"/>
      <c r="N129" s="15">
        <f t="shared" si="1"/>
        <v>57.176831249999999</v>
      </c>
      <c r="O129"/>
      <c r="P129" s="80">
        <v>57.176831249999999</v>
      </c>
      <c r="Q129"/>
      <c r="R129"/>
      <c r="S129"/>
      <c r="T129"/>
      <c r="U129"/>
    </row>
    <row r="130" spans="1:21" x14ac:dyDescent="0.25">
      <c r="A130" s="43"/>
      <c r="B130" s="45" t="s">
        <v>480</v>
      </c>
      <c r="C130" s="40" t="s">
        <v>481</v>
      </c>
      <c r="D130" s="61">
        <v>19283</v>
      </c>
      <c r="E130" s="42" t="s">
        <v>22</v>
      </c>
      <c r="F130" s="40" t="s">
        <v>475</v>
      </c>
      <c r="G130" s="45">
        <v>3</v>
      </c>
      <c r="H130" s="45">
        <v>3</v>
      </c>
      <c r="I130" s="45">
        <v>1</v>
      </c>
      <c r="J130" s="45">
        <v>1</v>
      </c>
      <c r="K130" s="46"/>
      <c r="L130" s="47"/>
      <c r="M130" s="48"/>
      <c r="N130" s="15">
        <f t="shared" si="1"/>
        <v>79.563329999999993</v>
      </c>
      <c r="O130"/>
      <c r="P130" s="80">
        <v>79.563329999999993</v>
      </c>
      <c r="Q130"/>
      <c r="R130"/>
      <c r="S130"/>
      <c r="T130"/>
      <c r="U130"/>
    </row>
    <row r="131" spans="1:21" ht="30" x14ac:dyDescent="0.25">
      <c r="A131" s="43"/>
      <c r="B131" s="45" t="s">
        <v>482</v>
      </c>
      <c r="C131" s="40" t="s">
        <v>483</v>
      </c>
      <c r="D131" s="61">
        <v>195705</v>
      </c>
      <c r="E131" s="42" t="s">
        <v>22</v>
      </c>
      <c r="F131" s="40" t="s">
        <v>484</v>
      </c>
      <c r="G131" s="45">
        <v>9</v>
      </c>
      <c r="H131" s="45">
        <v>9</v>
      </c>
      <c r="I131" s="45">
        <v>4</v>
      </c>
      <c r="J131" s="45">
        <v>2</v>
      </c>
      <c r="K131" s="46"/>
      <c r="L131" s="47"/>
      <c r="M131" s="48"/>
      <c r="N131" s="15">
        <f t="shared" si="1"/>
        <v>376.1690625</v>
      </c>
      <c r="O131"/>
      <c r="P131" s="80">
        <v>376.1690625</v>
      </c>
      <c r="Q131"/>
      <c r="R131"/>
      <c r="S131"/>
      <c r="T131"/>
      <c r="U131"/>
    </row>
    <row r="132" spans="1:21" ht="30" x14ac:dyDescent="0.25">
      <c r="A132" s="43"/>
      <c r="B132" s="45" t="s">
        <v>485</v>
      </c>
      <c r="C132" s="40" t="s">
        <v>486</v>
      </c>
      <c r="D132" s="61">
        <v>195709</v>
      </c>
      <c r="E132" s="42" t="s">
        <v>22</v>
      </c>
      <c r="F132" s="40" t="s">
        <v>484</v>
      </c>
      <c r="G132" s="45">
        <v>4</v>
      </c>
      <c r="H132" s="45">
        <v>4</v>
      </c>
      <c r="I132" s="45">
        <v>2</v>
      </c>
      <c r="J132" s="45">
        <v>1</v>
      </c>
      <c r="K132" s="46"/>
      <c r="L132" s="47"/>
      <c r="M132" s="48"/>
      <c r="N132" s="15">
        <f t="shared" ref="N132:N195" si="2">IF(H132*K132+I132*L132+J132*M132=0,P132,H132*K132+I132*L132+J132*M132)</f>
        <v>217.65051</v>
      </c>
      <c r="O132"/>
      <c r="P132" s="80">
        <v>217.65051</v>
      </c>
      <c r="Q132"/>
      <c r="R132"/>
      <c r="S132"/>
      <c r="T132"/>
      <c r="U132"/>
    </row>
    <row r="133" spans="1:21" ht="30" x14ac:dyDescent="0.25">
      <c r="A133" s="43"/>
      <c r="B133" s="45" t="s">
        <v>487</v>
      </c>
      <c r="C133" s="64" t="s">
        <v>488</v>
      </c>
      <c r="D133" s="61">
        <v>704162</v>
      </c>
      <c r="E133" s="42" t="s">
        <v>24</v>
      </c>
      <c r="F133" s="40" t="s">
        <v>489</v>
      </c>
      <c r="G133" s="45">
        <v>6</v>
      </c>
      <c r="H133" s="45">
        <v>4</v>
      </c>
      <c r="I133" s="45">
        <v>2</v>
      </c>
      <c r="J133" s="45">
        <v>2</v>
      </c>
      <c r="K133" s="46"/>
      <c r="L133" s="47"/>
      <c r="M133" s="48"/>
      <c r="N133" s="15">
        <f t="shared" si="2"/>
        <v>1112.4711675000001</v>
      </c>
      <c r="O133"/>
      <c r="P133" s="80">
        <v>1112.4711675000001</v>
      </c>
      <c r="Q133"/>
      <c r="R133"/>
      <c r="S133"/>
      <c r="T133"/>
      <c r="U133"/>
    </row>
    <row r="134" spans="1:21" ht="30" x14ac:dyDescent="0.25">
      <c r="A134" s="43"/>
      <c r="B134" s="45" t="s">
        <v>490</v>
      </c>
      <c r="C134" s="64" t="s">
        <v>491</v>
      </c>
      <c r="D134" s="61">
        <v>704164</v>
      </c>
      <c r="E134" s="42" t="s">
        <v>24</v>
      </c>
      <c r="F134" s="40" t="s">
        <v>492</v>
      </c>
      <c r="G134" s="45">
        <v>6</v>
      </c>
      <c r="H134" s="45">
        <v>4</v>
      </c>
      <c r="I134" s="45">
        <v>2</v>
      </c>
      <c r="J134" s="45">
        <v>2</v>
      </c>
      <c r="K134" s="46"/>
      <c r="L134" s="47"/>
      <c r="M134" s="48"/>
      <c r="N134" s="15">
        <f t="shared" si="2"/>
        <v>1492.2594225</v>
      </c>
      <c r="O134"/>
      <c r="P134" s="80">
        <v>1492.2594225</v>
      </c>
      <c r="Q134"/>
      <c r="R134"/>
      <c r="S134"/>
      <c r="T134"/>
      <c r="U134"/>
    </row>
    <row r="135" spans="1:21" ht="30" x14ac:dyDescent="0.25">
      <c r="A135" s="43"/>
      <c r="B135" s="45" t="s">
        <v>493</v>
      </c>
      <c r="C135" s="64" t="s">
        <v>494</v>
      </c>
      <c r="D135" s="61">
        <v>704154</v>
      </c>
      <c r="E135" s="42" t="s">
        <v>24</v>
      </c>
      <c r="F135" s="40" t="s">
        <v>495</v>
      </c>
      <c r="G135" s="45">
        <v>3</v>
      </c>
      <c r="H135" s="45">
        <v>3</v>
      </c>
      <c r="I135" s="45">
        <v>1</v>
      </c>
      <c r="J135" s="45">
        <v>1</v>
      </c>
      <c r="K135" s="46"/>
      <c r="L135" s="47"/>
      <c r="M135" s="48"/>
      <c r="N135" s="15">
        <f t="shared" si="2"/>
        <v>692.93849625000007</v>
      </c>
      <c r="O135"/>
      <c r="P135" s="80">
        <v>692.93849625000007</v>
      </c>
      <c r="Q135"/>
      <c r="R135"/>
      <c r="S135"/>
      <c r="T135"/>
      <c r="U135"/>
    </row>
    <row r="136" spans="1:21" ht="30" x14ac:dyDescent="0.25">
      <c r="A136" s="43"/>
      <c r="B136" s="45" t="s">
        <v>496</v>
      </c>
      <c r="C136" s="64" t="s">
        <v>497</v>
      </c>
      <c r="D136" s="61">
        <v>704182</v>
      </c>
      <c r="E136" s="42" t="s">
        <v>24</v>
      </c>
      <c r="F136" s="40" t="s">
        <v>498</v>
      </c>
      <c r="G136" s="45">
        <v>6</v>
      </c>
      <c r="H136" s="45">
        <v>4</v>
      </c>
      <c r="I136" s="45">
        <v>2</v>
      </c>
      <c r="J136" s="45">
        <v>2</v>
      </c>
      <c r="K136" s="46"/>
      <c r="L136" s="47"/>
      <c r="M136" s="48"/>
      <c r="N136" s="15">
        <f t="shared" si="2"/>
        <v>1385.8769924999999</v>
      </c>
      <c r="O136"/>
      <c r="P136" s="80">
        <v>1385.8769924999999</v>
      </c>
      <c r="Q136"/>
      <c r="R136"/>
      <c r="S136"/>
      <c r="T136"/>
      <c r="U136"/>
    </row>
    <row r="137" spans="1:21" ht="30" x14ac:dyDescent="0.25">
      <c r="A137" s="43"/>
      <c r="B137" s="45" t="s">
        <v>499</v>
      </c>
      <c r="C137" s="64" t="s">
        <v>500</v>
      </c>
      <c r="D137" s="61">
        <v>704780</v>
      </c>
      <c r="E137" s="42" t="s">
        <v>24</v>
      </c>
      <c r="F137" s="40" t="s">
        <v>501</v>
      </c>
      <c r="G137" s="45">
        <v>6</v>
      </c>
      <c r="H137" s="45">
        <v>4</v>
      </c>
      <c r="I137" s="45">
        <v>2</v>
      </c>
      <c r="J137" s="45">
        <v>2</v>
      </c>
      <c r="K137" s="46"/>
      <c r="L137" s="47"/>
      <c r="M137" s="48"/>
      <c r="N137" s="15">
        <f t="shared" si="2"/>
        <v>1385.8769924999999</v>
      </c>
      <c r="O137"/>
      <c r="P137" s="80">
        <v>1385.8769924999999</v>
      </c>
      <c r="Q137"/>
      <c r="R137"/>
      <c r="S137"/>
      <c r="T137"/>
      <c r="U137"/>
    </row>
    <row r="138" spans="1:21" ht="30" x14ac:dyDescent="0.25">
      <c r="A138" s="43"/>
      <c r="B138" s="45" t="s">
        <v>502</v>
      </c>
      <c r="C138" s="64" t="s">
        <v>503</v>
      </c>
      <c r="D138" s="61" t="s">
        <v>504</v>
      </c>
      <c r="E138" s="63" t="s">
        <v>23</v>
      </c>
      <c r="F138" s="40" t="s">
        <v>505</v>
      </c>
      <c r="G138" s="45">
        <v>4</v>
      </c>
      <c r="H138" s="45">
        <v>4</v>
      </c>
      <c r="I138" s="45">
        <v>1</v>
      </c>
      <c r="J138" s="45">
        <v>1</v>
      </c>
      <c r="K138" s="46"/>
      <c r="L138" s="47"/>
      <c r="M138" s="48"/>
      <c r="N138" s="15">
        <f t="shared" si="2"/>
        <v>1446.5759962500003</v>
      </c>
      <c r="O138"/>
      <c r="P138" s="80">
        <v>1446.5759962500003</v>
      </c>
      <c r="Q138"/>
      <c r="R138"/>
      <c r="S138"/>
      <c r="T138"/>
      <c r="U138"/>
    </row>
    <row r="139" spans="1:21" ht="30" x14ac:dyDescent="0.25">
      <c r="A139" s="43"/>
      <c r="B139" s="45" t="s">
        <v>506</v>
      </c>
      <c r="C139" s="64" t="s">
        <v>507</v>
      </c>
      <c r="D139" s="61" t="s">
        <v>508</v>
      </c>
      <c r="E139" s="63" t="s">
        <v>23</v>
      </c>
      <c r="F139" s="40" t="s">
        <v>509</v>
      </c>
      <c r="G139" s="45">
        <v>4</v>
      </c>
      <c r="H139" s="45">
        <v>4</v>
      </c>
      <c r="I139" s="45">
        <v>1</v>
      </c>
      <c r="J139" s="45">
        <v>1</v>
      </c>
      <c r="K139" s="46"/>
      <c r="L139" s="47"/>
      <c r="M139" s="48"/>
      <c r="N139" s="15">
        <f t="shared" si="2"/>
        <v>1446.5759962500003</v>
      </c>
      <c r="O139"/>
      <c r="P139" s="80">
        <v>1446.5759962500003</v>
      </c>
      <c r="Q139"/>
      <c r="R139"/>
      <c r="S139"/>
      <c r="T139"/>
      <c r="U139"/>
    </row>
    <row r="140" spans="1:21" ht="30" x14ac:dyDescent="0.25">
      <c r="A140" s="43"/>
      <c r="B140" s="45" t="s">
        <v>510</v>
      </c>
      <c r="C140" s="55" t="s">
        <v>511</v>
      </c>
      <c r="D140" s="56" t="s">
        <v>512</v>
      </c>
      <c r="E140" s="42" t="s">
        <v>426</v>
      </c>
      <c r="F140" s="40" t="s">
        <v>513</v>
      </c>
      <c r="G140" s="45">
        <v>2</v>
      </c>
      <c r="H140" s="45">
        <v>2</v>
      </c>
      <c r="I140" s="45">
        <v>1</v>
      </c>
      <c r="J140" s="45">
        <v>1</v>
      </c>
      <c r="K140" s="46"/>
      <c r="L140" s="47"/>
      <c r="M140" s="48"/>
      <c r="N140" s="15">
        <f t="shared" si="2"/>
        <v>108.99879375</v>
      </c>
      <c r="O140"/>
      <c r="P140" s="80">
        <v>108.99879375</v>
      </c>
      <c r="Q140"/>
      <c r="R140"/>
      <c r="S140"/>
      <c r="T140"/>
      <c r="U140"/>
    </row>
    <row r="141" spans="1:21" ht="30" x14ac:dyDescent="0.25">
      <c r="A141" s="43"/>
      <c r="B141" s="45" t="s">
        <v>514</v>
      </c>
      <c r="C141" s="40" t="s">
        <v>515</v>
      </c>
      <c r="D141" s="61" t="s">
        <v>516</v>
      </c>
      <c r="E141" s="42" t="s">
        <v>20</v>
      </c>
      <c r="F141" s="40" t="s">
        <v>517</v>
      </c>
      <c r="G141" s="45">
        <v>28</v>
      </c>
      <c r="H141" s="45">
        <v>28</v>
      </c>
      <c r="I141" s="45">
        <v>8</v>
      </c>
      <c r="J141" s="45">
        <v>10</v>
      </c>
      <c r="K141" s="46"/>
      <c r="L141" s="47"/>
      <c r="M141" s="48"/>
      <c r="N141" s="15">
        <f t="shared" si="2"/>
        <v>2000.5957125000004</v>
      </c>
      <c r="O141"/>
      <c r="P141" s="80">
        <v>2000.5957125000004</v>
      </c>
      <c r="Q141"/>
      <c r="R141"/>
      <c r="S141"/>
      <c r="T141"/>
      <c r="U141"/>
    </row>
    <row r="142" spans="1:21" ht="75" x14ac:dyDescent="0.25">
      <c r="A142" s="43"/>
      <c r="B142" s="45" t="s">
        <v>518</v>
      </c>
      <c r="C142" s="40" t="s">
        <v>519</v>
      </c>
      <c r="D142" s="61">
        <v>932</v>
      </c>
      <c r="E142" s="42" t="s">
        <v>520</v>
      </c>
      <c r="F142" s="64" t="s">
        <v>521</v>
      </c>
      <c r="G142" s="45">
        <v>8</v>
      </c>
      <c r="H142" s="45">
        <v>5</v>
      </c>
      <c r="I142" s="45">
        <v>3</v>
      </c>
      <c r="J142" s="45">
        <v>3</v>
      </c>
      <c r="K142" s="46"/>
      <c r="L142" s="47"/>
      <c r="M142" s="48"/>
      <c r="N142" s="15">
        <f t="shared" si="2"/>
        <v>8106.4206300000005</v>
      </c>
      <c r="O142"/>
      <c r="P142" s="80">
        <v>8106.4206300000005</v>
      </c>
      <c r="Q142"/>
      <c r="R142"/>
      <c r="S142"/>
      <c r="T142"/>
      <c r="U142"/>
    </row>
    <row r="143" spans="1:21" ht="30" x14ac:dyDescent="0.25">
      <c r="A143" s="43"/>
      <c r="B143" s="45" t="s">
        <v>522</v>
      </c>
      <c r="C143" s="55" t="s">
        <v>523</v>
      </c>
      <c r="D143" s="56" t="s">
        <v>524</v>
      </c>
      <c r="E143" s="42" t="s">
        <v>23</v>
      </c>
      <c r="F143" s="40" t="s">
        <v>525</v>
      </c>
      <c r="G143" s="45">
        <v>11</v>
      </c>
      <c r="H143" s="45">
        <v>6</v>
      </c>
      <c r="I143" s="45">
        <v>5</v>
      </c>
      <c r="J143" s="45">
        <v>3</v>
      </c>
      <c r="K143" s="46"/>
      <c r="L143" s="47"/>
      <c r="M143" s="48"/>
      <c r="N143" s="15">
        <f t="shared" si="2"/>
        <v>1744.5120000000002</v>
      </c>
      <c r="O143"/>
      <c r="P143" s="80">
        <v>1744.5120000000002</v>
      </c>
      <c r="Q143"/>
      <c r="R143"/>
      <c r="S143"/>
      <c r="T143"/>
      <c r="U143"/>
    </row>
    <row r="144" spans="1:21" ht="30" x14ac:dyDescent="0.25">
      <c r="A144" s="43"/>
      <c r="B144" s="45" t="s">
        <v>526</v>
      </c>
      <c r="C144" s="57" t="s">
        <v>527</v>
      </c>
      <c r="D144" s="58" t="s">
        <v>528</v>
      </c>
      <c r="E144" s="42" t="s">
        <v>23</v>
      </c>
      <c r="F144" s="40" t="s">
        <v>529</v>
      </c>
      <c r="G144" s="45">
        <v>11</v>
      </c>
      <c r="H144" s="45">
        <v>6</v>
      </c>
      <c r="I144" s="45">
        <v>5</v>
      </c>
      <c r="J144" s="45">
        <v>3</v>
      </c>
      <c r="K144" s="46"/>
      <c r="L144" s="47"/>
      <c r="M144" s="48"/>
      <c r="N144" s="15">
        <f t="shared" si="2"/>
        <v>234.82766999999998</v>
      </c>
      <c r="O144"/>
      <c r="P144" s="80">
        <v>234.82766999999998</v>
      </c>
      <c r="Q144"/>
      <c r="R144"/>
      <c r="S144"/>
      <c r="T144"/>
      <c r="U144"/>
    </row>
    <row r="145" spans="1:21" ht="30" x14ac:dyDescent="0.25">
      <c r="A145" s="43"/>
      <c r="B145" s="45" t="s">
        <v>530</v>
      </c>
      <c r="C145" s="57" t="s">
        <v>531</v>
      </c>
      <c r="D145" s="58" t="s">
        <v>532</v>
      </c>
      <c r="E145" s="42" t="s">
        <v>23</v>
      </c>
      <c r="F145" s="40" t="s">
        <v>533</v>
      </c>
      <c r="G145" s="45">
        <v>11</v>
      </c>
      <c r="H145" s="45">
        <v>6</v>
      </c>
      <c r="I145" s="45">
        <v>5</v>
      </c>
      <c r="J145" s="45">
        <v>3</v>
      </c>
      <c r="K145" s="46"/>
      <c r="L145" s="47"/>
      <c r="M145" s="48"/>
      <c r="N145" s="15">
        <f t="shared" si="2"/>
        <v>121.97955</v>
      </c>
      <c r="O145"/>
      <c r="P145" s="80">
        <v>121.97955</v>
      </c>
      <c r="Q145"/>
      <c r="R145"/>
      <c r="S145"/>
      <c r="T145"/>
      <c r="U145"/>
    </row>
    <row r="146" spans="1:21" ht="30" x14ac:dyDescent="0.25">
      <c r="A146" s="43"/>
      <c r="B146" s="45" t="s">
        <v>534</v>
      </c>
      <c r="C146" s="100" t="s">
        <v>535</v>
      </c>
      <c r="D146" s="59" t="s">
        <v>536</v>
      </c>
      <c r="E146" s="42" t="s">
        <v>537</v>
      </c>
      <c r="F146" s="40" t="s">
        <v>538</v>
      </c>
      <c r="G146" s="45">
        <v>7</v>
      </c>
      <c r="H146" s="45">
        <v>5</v>
      </c>
      <c r="I146" s="45">
        <v>3</v>
      </c>
      <c r="J146" s="45">
        <v>2</v>
      </c>
      <c r="K146" s="46"/>
      <c r="L146" s="47"/>
      <c r="M146" s="48"/>
      <c r="N146" s="15">
        <f t="shared" si="2"/>
        <v>81.860624999999999</v>
      </c>
      <c r="O146"/>
      <c r="P146" s="80">
        <v>81.860624999999999</v>
      </c>
      <c r="Q146"/>
      <c r="R146"/>
      <c r="S146"/>
      <c r="T146"/>
      <c r="U146"/>
    </row>
    <row r="147" spans="1:21" ht="60" x14ac:dyDescent="0.25">
      <c r="A147" s="43"/>
      <c r="B147" s="45" t="s">
        <v>539</v>
      </c>
      <c r="C147" s="109" t="s">
        <v>540</v>
      </c>
      <c r="D147" s="60">
        <v>1095210</v>
      </c>
      <c r="E147" s="42" t="s">
        <v>537</v>
      </c>
      <c r="F147" s="40" t="s">
        <v>541</v>
      </c>
      <c r="G147" s="45">
        <v>7</v>
      </c>
      <c r="H147" s="45">
        <v>5</v>
      </c>
      <c r="I147" s="45">
        <v>3</v>
      </c>
      <c r="J147" s="45">
        <v>2</v>
      </c>
      <c r="K147" s="46"/>
      <c r="L147" s="47"/>
      <c r="M147" s="48"/>
      <c r="N147" s="15">
        <f t="shared" si="2"/>
        <v>125.60624999999999</v>
      </c>
      <c r="O147"/>
      <c r="P147" s="80">
        <v>125.60624999999999</v>
      </c>
      <c r="Q147"/>
      <c r="R147"/>
      <c r="S147"/>
      <c r="T147"/>
      <c r="U147"/>
    </row>
    <row r="148" spans="1:21" ht="30" x14ac:dyDescent="0.25">
      <c r="A148" s="43"/>
      <c r="B148" s="45" t="s">
        <v>542</v>
      </c>
      <c r="C148" s="40" t="s">
        <v>543</v>
      </c>
      <c r="D148" s="61" t="s">
        <v>544</v>
      </c>
      <c r="E148" s="42" t="s">
        <v>537</v>
      </c>
      <c r="F148" s="110" t="s">
        <v>545</v>
      </c>
      <c r="G148" s="45">
        <v>7</v>
      </c>
      <c r="H148" s="45">
        <v>5</v>
      </c>
      <c r="I148" s="45">
        <v>3</v>
      </c>
      <c r="J148" s="45">
        <v>2</v>
      </c>
      <c r="K148" s="46"/>
      <c r="L148" s="47"/>
      <c r="M148" s="48"/>
      <c r="N148" s="15">
        <f t="shared" si="2"/>
        <v>27.720000000000002</v>
      </c>
      <c r="O148"/>
      <c r="P148" s="80">
        <v>27.720000000000002</v>
      </c>
      <c r="Q148"/>
      <c r="R148"/>
      <c r="S148"/>
      <c r="T148"/>
      <c r="U148"/>
    </row>
    <row r="149" spans="1:21" ht="45" x14ac:dyDescent="0.25">
      <c r="A149" s="43"/>
      <c r="B149" s="45" t="s">
        <v>546</v>
      </c>
      <c r="C149" s="105" t="s">
        <v>547</v>
      </c>
      <c r="D149" s="61">
        <v>191220</v>
      </c>
      <c r="E149" s="98" t="s">
        <v>22</v>
      </c>
      <c r="F149" s="40" t="s">
        <v>548</v>
      </c>
      <c r="G149" s="45">
        <v>3</v>
      </c>
      <c r="H149" s="45">
        <v>3</v>
      </c>
      <c r="I149" s="45">
        <v>1</v>
      </c>
      <c r="J149" s="45">
        <v>0</v>
      </c>
      <c r="K149" s="46"/>
      <c r="L149" s="47"/>
      <c r="M149" s="48"/>
      <c r="N149" s="15">
        <f t="shared" si="2"/>
        <v>24.504480000000001</v>
      </c>
      <c r="O149"/>
      <c r="P149" s="80">
        <v>24.504480000000001</v>
      </c>
      <c r="Q149"/>
      <c r="R149"/>
      <c r="S149"/>
      <c r="T149"/>
      <c r="U149"/>
    </row>
    <row r="150" spans="1:21" ht="36" x14ac:dyDescent="0.35">
      <c r="A150" s="43"/>
      <c r="B150" s="45" t="s">
        <v>549</v>
      </c>
      <c r="C150" s="111" t="s">
        <v>550</v>
      </c>
      <c r="D150" s="112" t="s">
        <v>551</v>
      </c>
      <c r="E150" s="49" t="s">
        <v>552</v>
      </c>
      <c r="F150" s="113" t="s">
        <v>553</v>
      </c>
      <c r="G150" s="45">
        <v>12</v>
      </c>
      <c r="H150" s="45">
        <v>12</v>
      </c>
      <c r="I150" s="45">
        <v>4</v>
      </c>
      <c r="J150" s="45">
        <v>4</v>
      </c>
      <c r="K150" s="46"/>
      <c r="L150" s="47"/>
      <c r="M150" s="48"/>
      <c r="N150" s="15">
        <f t="shared" si="2"/>
        <v>47.678400000000003</v>
      </c>
      <c r="O150"/>
      <c r="P150" s="80">
        <v>47.678400000000003</v>
      </c>
      <c r="Q150"/>
      <c r="R150"/>
      <c r="S150"/>
      <c r="T150"/>
      <c r="U150"/>
    </row>
    <row r="151" spans="1:21" ht="75" x14ac:dyDescent="0.25">
      <c r="A151" s="43"/>
      <c r="B151" s="45" t="s">
        <v>554</v>
      </c>
      <c r="C151" s="85" t="s">
        <v>555</v>
      </c>
      <c r="D151" s="41" t="s">
        <v>556</v>
      </c>
      <c r="E151" s="49" t="s">
        <v>557</v>
      </c>
      <c r="F151" s="28" t="s">
        <v>558</v>
      </c>
      <c r="G151" s="45">
        <v>47</v>
      </c>
      <c r="H151" s="45">
        <v>45</v>
      </c>
      <c r="I151" s="45">
        <v>11</v>
      </c>
      <c r="J151" s="45">
        <v>25</v>
      </c>
      <c r="K151" s="46"/>
      <c r="L151" s="47"/>
      <c r="M151" s="48"/>
      <c r="N151" s="15">
        <f t="shared" si="2"/>
        <v>12501.102652499998</v>
      </c>
      <c r="O151"/>
      <c r="P151" s="80">
        <v>12501.102652499998</v>
      </c>
      <c r="Q151"/>
      <c r="R151"/>
      <c r="S151"/>
      <c r="T151"/>
      <c r="U151"/>
    </row>
    <row r="152" spans="1:21" ht="60" x14ac:dyDescent="0.25">
      <c r="A152" s="43"/>
      <c r="B152" s="45" t="s">
        <v>559</v>
      </c>
      <c r="C152" s="85" t="s">
        <v>560</v>
      </c>
      <c r="D152" s="41" t="s">
        <v>561</v>
      </c>
      <c r="E152" s="49" t="s">
        <v>171</v>
      </c>
      <c r="F152" s="28" t="s">
        <v>562</v>
      </c>
      <c r="G152" s="45">
        <v>28</v>
      </c>
      <c r="H152" s="45">
        <v>25</v>
      </c>
      <c r="I152" s="45">
        <v>8</v>
      </c>
      <c r="J152" s="45">
        <v>13</v>
      </c>
      <c r="K152" s="46"/>
      <c r="L152" s="47"/>
      <c r="M152" s="48"/>
      <c r="N152" s="15">
        <f t="shared" si="2"/>
        <v>2557.3501800000004</v>
      </c>
      <c r="O152"/>
      <c r="P152" s="80">
        <v>2557.3501800000004</v>
      </c>
      <c r="Q152"/>
      <c r="R152"/>
      <c r="S152"/>
      <c r="T152"/>
      <c r="U152"/>
    </row>
    <row r="153" spans="1:21" ht="45" x14ac:dyDescent="0.25">
      <c r="A153" s="43"/>
      <c r="B153" s="45" t="s">
        <v>563</v>
      </c>
      <c r="C153" s="28" t="s">
        <v>564</v>
      </c>
      <c r="D153" s="41" t="s">
        <v>565</v>
      </c>
      <c r="E153" s="49" t="s">
        <v>22</v>
      </c>
      <c r="F153" s="28" t="s">
        <v>566</v>
      </c>
      <c r="G153" s="45">
        <v>7</v>
      </c>
      <c r="H153" s="45">
        <v>6</v>
      </c>
      <c r="I153" s="45">
        <v>3</v>
      </c>
      <c r="J153" s="45">
        <v>1</v>
      </c>
      <c r="K153" s="46"/>
      <c r="L153" s="47"/>
      <c r="M153" s="48"/>
      <c r="N153" s="15">
        <f t="shared" si="2"/>
        <v>738.30487500000004</v>
      </c>
      <c r="O153"/>
      <c r="P153" s="80">
        <v>738.30487500000004</v>
      </c>
      <c r="Q153"/>
      <c r="R153"/>
      <c r="S153"/>
      <c r="T153"/>
      <c r="U153"/>
    </row>
    <row r="154" spans="1:21" ht="45" x14ac:dyDescent="0.25">
      <c r="A154" s="43"/>
      <c r="B154" s="45" t="s">
        <v>567</v>
      </c>
      <c r="C154" s="28" t="s">
        <v>564</v>
      </c>
      <c r="D154" s="41" t="s">
        <v>568</v>
      </c>
      <c r="E154" s="49" t="s">
        <v>22</v>
      </c>
      <c r="F154" s="28" t="s">
        <v>569</v>
      </c>
      <c r="G154" s="45">
        <v>8</v>
      </c>
      <c r="H154" s="45">
        <v>7</v>
      </c>
      <c r="I154" s="45">
        <v>3</v>
      </c>
      <c r="J154" s="45">
        <v>1</v>
      </c>
      <c r="K154" s="46"/>
      <c r="L154" s="47"/>
      <c r="M154" s="48"/>
      <c r="N154" s="15">
        <f t="shared" si="2"/>
        <v>1066.527</v>
      </c>
      <c r="O154"/>
      <c r="P154" s="80">
        <v>1066.527</v>
      </c>
      <c r="Q154"/>
      <c r="R154"/>
      <c r="S154"/>
      <c r="T154"/>
      <c r="U154"/>
    </row>
    <row r="155" spans="1:21" ht="165" x14ac:dyDescent="0.25">
      <c r="A155" s="43"/>
      <c r="B155" s="45" t="s">
        <v>570</v>
      </c>
      <c r="C155" s="28" t="s">
        <v>571</v>
      </c>
      <c r="D155" s="41">
        <v>19570</v>
      </c>
      <c r="E155" s="49" t="s">
        <v>22</v>
      </c>
      <c r="F155" s="28" t="s">
        <v>572</v>
      </c>
      <c r="G155" s="45">
        <v>10</v>
      </c>
      <c r="H155" s="45">
        <v>8</v>
      </c>
      <c r="I155" s="45">
        <v>3</v>
      </c>
      <c r="J155" s="45">
        <v>3</v>
      </c>
      <c r="K155" s="46"/>
      <c r="L155" s="47"/>
      <c r="M155" s="48"/>
      <c r="N155" s="15">
        <f t="shared" si="2"/>
        <v>314.14382999999998</v>
      </c>
      <c r="O155"/>
      <c r="P155" s="80">
        <v>314.14382999999998</v>
      </c>
      <c r="Q155"/>
      <c r="R155"/>
      <c r="S155"/>
      <c r="T155"/>
      <c r="U155"/>
    </row>
    <row r="156" spans="1:21" ht="30" x14ac:dyDescent="0.25">
      <c r="A156" s="43"/>
      <c r="B156" s="45" t="s">
        <v>573</v>
      </c>
      <c r="C156" s="28" t="s">
        <v>574</v>
      </c>
      <c r="D156" s="41" t="s">
        <v>575</v>
      </c>
      <c r="E156" s="49" t="s">
        <v>537</v>
      </c>
      <c r="F156" s="28" t="s">
        <v>576</v>
      </c>
      <c r="G156" s="45">
        <v>2</v>
      </c>
      <c r="H156" s="45">
        <v>2</v>
      </c>
      <c r="I156" s="45">
        <v>1</v>
      </c>
      <c r="J156" s="45">
        <v>1</v>
      </c>
      <c r="K156" s="46"/>
      <c r="L156" s="47"/>
      <c r="M156" s="48"/>
      <c r="N156" s="15">
        <f t="shared" si="2"/>
        <v>52.204556249999996</v>
      </c>
      <c r="O156"/>
      <c r="P156" s="80">
        <v>52.204556249999996</v>
      </c>
      <c r="Q156"/>
      <c r="R156"/>
      <c r="S156"/>
      <c r="T156"/>
      <c r="U156"/>
    </row>
    <row r="157" spans="1:21" ht="60" x14ac:dyDescent="0.25">
      <c r="A157" s="43"/>
      <c r="B157" s="45" t="s">
        <v>577</v>
      </c>
      <c r="C157" s="44" t="s">
        <v>578</v>
      </c>
      <c r="D157" s="114">
        <v>4340040</v>
      </c>
      <c r="E157" s="49" t="s">
        <v>579</v>
      </c>
      <c r="F157" s="28" t="s">
        <v>580</v>
      </c>
      <c r="G157" s="45">
        <v>12</v>
      </c>
      <c r="H157" s="45">
        <v>9</v>
      </c>
      <c r="I157" s="45">
        <v>4</v>
      </c>
      <c r="J157" s="45">
        <v>4</v>
      </c>
      <c r="K157" s="46"/>
      <c r="L157" s="47"/>
      <c r="M157" s="48"/>
      <c r="N157" s="15">
        <f t="shared" si="2"/>
        <v>5071.1805374999994</v>
      </c>
      <c r="O157"/>
      <c r="P157" s="80">
        <v>5071.1805374999994</v>
      </c>
      <c r="Q157"/>
      <c r="R157"/>
      <c r="S157"/>
      <c r="T157"/>
      <c r="U157"/>
    </row>
    <row r="158" spans="1:21" ht="60" x14ac:dyDescent="0.25">
      <c r="A158" s="43"/>
      <c r="B158" s="45" t="s">
        <v>581</v>
      </c>
      <c r="C158" s="115" t="s">
        <v>582</v>
      </c>
      <c r="D158" s="116">
        <v>4340060</v>
      </c>
      <c r="E158" s="49" t="s">
        <v>579</v>
      </c>
      <c r="F158" s="28" t="s">
        <v>583</v>
      </c>
      <c r="G158" s="45">
        <v>12</v>
      </c>
      <c r="H158" s="45">
        <v>10</v>
      </c>
      <c r="I158" s="45">
        <v>4</v>
      </c>
      <c r="J158" s="45">
        <v>4</v>
      </c>
      <c r="K158" s="46"/>
      <c r="L158" s="47"/>
      <c r="M158" s="48"/>
      <c r="N158" s="15">
        <f t="shared" si="2"/>
        <v>608.346585</v>
      </c>
      <c r="O158"/>
      <c r="P158" s="80">
        <v>608.346585</v>
      </c>
      <c r="Q158"/>
      <c r="R158"/>
      <c r="S158"/>
      <c r="T158"/>
      <c r="U158"/>
    </row>
    <row r="159" spans="1:21" ht="165" x14ac:dyDescent="0.25">
      <c r="A159" s="43"/>
      <c r="B159" s="45" t="s">
        <v>584</v>
      </c>
      <c r="C159" s="28" t="s">
        <v>585</v>
      </c>
      <c r="D159" s="41">
        <v>11707285</v>
      </c>
      <c r="E159" s="49" t="s">
        <v>586</v>
      </c>
      <c r="F159" s="28" t="s">
        <v>587</v>
      </c>
      <c r="G159" s="45">
        <v>5</v>
      </c>
      <c r="H159" s="45">
        <v>5</v>
      </c>
      <c r="I159" s="45">
        <v>2</v>
      </c>
      <c r="J159" s="45">
        <v>2</v>
      </c>
      <c r="K159" s="46"/>
      <c r="L159" s="47"/>
      <c r="M159" s="48"/>
      <c r="N159" s="15">
        <f t="shared" si="2"/>
        <v>77.982135</v>
      </c>
      <c r="O159"/>
      <c r="P159" s="80">
        <v>77.982135</v>
      </c>
      <c r="Q159"/>
      <c r="R159"/>
      <c r="S159"/>
      <c r="T159"/>
      <c r="U159"/>
    </row>
    <row r="160" spans="1:21" ht="30" x14ac:dyDescent="0.25">
      <c r="A160" s="43"/>
      <c r="B160" s="45" t="s">
        <v>588</v>
      </c>
      <c r="C160" s="28" t="s">
        <v>589</v>
      </c>
      <c r="D160" s="117">
        <v>61903030</v>
      </c>
      <c r="E160" s="49" t="s">
        <v>590</v>
      </c>
      <c r="F160" s="28" t="s">
        <v>591</v>
      </c>
      <c r="G160" s="45">
        <v>43</v>
      </c>
      <c r="H160" s="45">
        <v>37</v>
      </c>
      <c r="I160" s="45">
        <v>15</v>
      </c>
      <c r="J160" s="45">
        <v>11</v>
      </c>
      <c r="K160" s="46"/>
      <c r="L160" s="47"/>
      <c r="M160" s="48"/>
      <c r="N160" s="15">
        <f t="shared" si="2"/>
        <v>671.59380750000003</v>
      </c>
      <c r="O160"/>
      <c r="P160" s="80">
        <v>671.59380750000003</v>
      </c>
      <c r="Q160"/>
      <c r="R160"/>
      <c r="S160"/>
      <c r="T160"/>
      <c r="U160"/>
    </row>
    <row r="161" spans="1:21" x14ac:dyDescent="0.25">
      <c r="A161" s="43"/>
      <c r="B161" s="45" t="s">
        <v>592</v>
      </c>
      <c r="C161" s="28" t="s">
        <v>593</v>
      </c>
      <c r="D161" s="41" t="s">
        <v>594</v>
      </c>
      <c r="E161" s="49" t="s">
        <v>595</v>
      </c>
      <c r="F161" s="118" t="s">
        <v>596</v>
      </c>
      <c r="G161" s="45">
        <v>20</v>
      </c>
      <c r="H161" s="45">
        <v>20</v>
      </c>
      <c r="I161" s="45">
        <v>6</v>
      </c>
      <c r="J161" s="45">
        <v>6</v>
      </c>
      <c r="K161" s="46"/>
      <c r="L161" s="47"/>
      <c r="M161" s="48"/>
      <c r="N161" s="15">
        <f t="shared" si="2"/>
        <v>1297.2059100000001</v>
      </c>
      <c r="O161"/>
      <c r="P161" s="80">
        <v>1297.2059100000001</v>
      </c>
      <c r="Q161"/>
      <c r="R161"/>
      <c r="S161"/>
      <c r="T161"/>
      <c r="U161"/>
    </row>
    <row r="162" spans="1:21" ht="30" x14ac:dyDescent="0.25">
      <c r="A162" s="43"/>
      <c r="B162" s="45" t="s">
        <v>597</v>
      </c>
      <c r="C162" s="28" t="s">
        <v>598</v>
      </c>
      <c r="D162" s="41" t="s">
        <v>599</v>
      </c>
      <c r="E162" s="49" t="s">
        <v>579</v>
      </c>
      <c r="F162" s="119" t="s">
        <v>600</v>
      </c>
      <c r="G162" s="45">
        <v>12</v>
      </c>
      <c r="H162" s="45">
        <v>12</v>
      </c>
      <c r="I162" s="45">
        <v>3</v>
      </c>
      <c r="J162" s="45">
        <v>4</v>
      </c>
      <c r="K162" s="46"/>
      <c r="L162" s="47"/>
      <c r="M162" s="48"/>
      <c r="N162" s="15">
        <f t="shared" si="2"/>
        <v>103.89225000000002</v>
      </c>
      <c r="O162"/>
      <c r="P162" s="80">
        <v>103.89225000000002</v>
      </c>
      <c r="Q162"/>
      <c r="R162"/>
      <c r="S162"/>
      <c r="T162"/>
      <c r="U162"/>
    </row>
    <row r="163" spans="1:21" x14ac:dyDescent="0.25">
      <c r="A163" s="43"/>
      <c r="B163" s="45" t="s">
        <v>601</v>
      </c>
      <c r="C163" s="28" t="s">
        <v>602</v>
      </c>
      <c r="D163" s="41" t="s">
        <v>603</v>
      </c>
      <c r="E163" s="89" t="s">
        <v>604</v>
      </c>
      <c r="F163" s="120" t="s">
        <v>605</v>
      </c>
      <c r="G163" s="45">
        <v>17</v>
      </c>
      <c r="H163" s="45">
        <v>17</v>
      </c>
      <c r="I163" s="45">
        <v>5</v>
      </c>
      <c r="J163" s="45">
        <v>5</v>
      </c>
      <c r="K163" s="46"/>
      <c r="L163" s="47"/>
      <c r="M163" s="48"/>
      <c r="N163" s="15">
        <f t="shared" si="2"/>
        <v>75.358552500000002</v>
      </c>
      <c r="O163"/>
      <c r="P163" s="80">
        <v>75.358552500000002</v>
      </c>
      <c r="Q163"/>
      <c r="R163"/>
      <c r="S163"/>
      <c r="T163"/>
      <c r="U163"/>
    </row>
    <row r="164" spans="1:21" x14ac:dyDescent="0.25">
      <c r="A164" s="43"/>
      <c r="B164" s="45" t="s">
        <v>606</v>
      </c>
      <c r="C164" s="28" t="s">
        <v>607</v>
      </c>
      <c r="D164" s="41" t="s">
        <v>608</v>
      </c>
      <c r="E164" s="89" t="s">
        <v>604</v>
      </c>
      <c r="F164" s="120" t="s">
        <v>609</v>
      </c>
      <c r="G164" s="45">
        <v>23</v>
      </c>
      <c r="H164" s="45">
        <v>17</v>
      </c>
      <c r="I164" s="45">
        <v>9</v>
      </c>
      <c r="J164" s="45">
        <v>7</v>
      </c>
      <c r="K164" s="46"/>
      <c r="L164" s="47"/>
      <c r="M164" s="48"/>
      <c r="N164" s="15">
        <f t="shared" si="2"/>
        <v>1783.1224950000001</v>
      </c>
      <c r="O164"/>
      <c r="P164" s="80">
        <v>1783.1224950000001</v>
      </c>
      <c r="Q164"/>
      <c r="R164"/>
      <c r="S164"/>
      <c r="T164"/>
      <c r="U164"/>
    </row>
    <row r="165" spans="1:21" x14ac:dyDescent="0.25">
      <c r="A165" s="43"/>
      <c r="B165" s="45" t="s">
        <v>610</v>
      </c>
      <c r="C165" s="28" t="s">
        <v>611</v>
      </c>
      <c r="D165" s="41" t="s">
        <v>612</v>
      </c>
      <c r="E165" s="89" t="s">
        <v>604</v>
      </c>
      <c r="F165" s="94" t="s">
        <v>613</v>
      </c>
      <c r="G165" s="45">
        <v>20</v>
      </c>
      <c r="H165" s="45">
        <v>14</v>
      </c>
      <c r="I165" s="45">
        <v>8</v>
      </c>
      <c r="J165" s="45">
        <v>6</v>
      </c>
      <c r="K165" s="46"/>
      <c r="L165" s="47"/>
      <c r="M165" s="48"/>
      <c r="N165" s="15">
        <f t="shared" si="2"/>
        <v>517.75762500000008</v>
      </c>
      <c r="O165"/>
      <c r="P165" s="80">
        <v>517.75762500000008</v>
      </c>
      <c r="Q165"/>
      <c r="R165"/>
      <c r="S165"/>
      <c r="T165"/>
      <c r="U165"/>
    </row>
    <row r="166" spans="1:21" ht="30" x14ac:dyDescent="0.25">
      <c r="A166" s="43"/>
      <c r="B166" s="45" t="s">
        <v>614</v>
      </c>
      <c r="C166" s="44" t="s">
        <v>615</v>
      </c>
      <c r="D166" s="22" t="s">
        <v>616</v>
      </c>
      <c r="E166" s="42" t="s">
        <v>20</v>
      </c>
      <c r="F166" s="28" t="s">
        <v>617</v>
      </c>
      <c r="G166" s="45">
        <v>3</v>
      </c>
      <c r="H166" s="45">
        <v>3</v>
      </c>
      <c r="I166" s="45">
        <v>1</v>
      </c>
      <c r="J166" s="45">
        <v>1</v>
      </c>
      <c r="K166" s="46"/>
      <c r="L166" s="47"/>
      <c r="M166" s="48"/>
      <c r="N166" s="15">
        <f t="shared" si="2"/>
        <v>97.777968750000014</v>
      </c>
      <c r="O166"/>
      <c r="P166" s="80">
        <v>97.777968750000014</v>
      </c>
      <c r="Q166"/>
      <c r="R166"/>
      <c r="S166"/>
      <c r="T166"/>
      <c r="U166"/>
    </row>
    <row r="167" spans="1:21" ht="30" x14ac:dyDescent="0.25">
      <c r="A167" s="43"/>
      <c r="B167" s="45" t="s">
        <v>618</v>
      </c>
      <c r="C167" s="44" t="s">
        <v>619</v>
      </c>
      <c r="D167" s="22" t="s">
        <v>620</v>
      </c>
      <c r="E167" s="42" t="s">
        <v>20</v>
      </c>
      <c r="F167" s="28" t="s">
        <v>621</v>
      </c>
      <c r="G167" s="45">
        <v>3</v>
      </c>
      <c r="H167" s="45">
        <v>3</v>
      </c>
      <c r="I167" s="45">
        <v>1</v>
      </c>
      <c r="J167" s="45">
        <v>1</v>
      </c>
      <c r="K167" s="46"/>
      <c r="L167" s="47"/>
      <c r="M167" s="48"/>
      <c r="N167" s="15">
        <f t="shared" si="2"/>
        <v>67.755476250000001</v>
      </c>
      <c r="O167"/>
      <c r="P167" s="80">
        <v>67.755476250000001</v>
      </c>
      <c r="Q167"/>
      <c r="R167"/>
      <c r="S167"/>
      <c r="T167"/>
      <c r="U167"/>
    </row>
    <row r="168" spans="1:21" ht="60" x14ac:dyDescent="0.25">
      <c r="A168" s="43"/>
      <c r="B168" s="45" t="s">
        <v>622</v>
      </c>
      <c r="C168" s="115" t="s">
        <v>237</v>
      </c>
      <c r="D168" s="121" t="s">
        <v>238</v>
      </c>
      <c r="E168" s="42" t="s">
        <v>20</v>
      </c>
      <c r="F168" s="28" t="s">
        <v>239</v>
      </c>
      <c r="G168" s="45">
        <v>3</v>
      </c>
      <c r="H168" s="45">
        <v>3</v>
      </c>
      <c r="I168" s="45">
        <v>1</v>
      </c>
      <c r="J168" s="45">
        <v>1</v>
      </c>
      <c r="K168" s="46"/>
      <c r="L168" s="47"/>
      <c r="M168" s="48"/>
      <c r="N168" s="15">
        <f t="shared" si="2"/>
        <v>32.145671250000007</v>
      </c>
      <c r="O168"/>
      <c r="P168" s="80">
        <v>32.145671250000007</v>
      </c>
      <c r="Q168"/>
      <c r="R168"/>
      <c r="S168"/>
      <c r="T168"/>
      <c r="U168"/>
    </row>
    <row r="169" spans="1:21" ht="60" x14ac:dyDescent="0.25">
      <c r="A169" s="43"/>
      <c r="B169" s="45" t="s">
        <v>623</v>
      </c>
      <c r="C169" s="115" t="s">
        <v>624</v>
      </c>
      <c r="D169" s="121" t="s">
        <v>625</v>
      </c>
      <c r="E169" s="42" t="s">
        <v>20</v>
      </c>
      <c r="F169" s="28" t="s">
        <v>626</v>
      </c>
      <c r="G169" s="45">
        <v>3</v>
      </c>
      <c r="H169" s="45">
        <v>3</v>
      </c>
      <c r="I169" s="45">
        <v>1</v>
      </c>
      <c r="J169" s="45">
        <v>1</v>
      </c>
      <c r="K169" s="46"/>
      <c r="L169" s="47"/>
      <c r="M169" s="48"/>
      <c r="N169" s="15">
        <f t="shared" si="2"/>
        <v>18.289136249999999</v>
      </c>
      <c r="O169"/>
      <c r="P169" s="80">
        <v>18.289136249999999</v>
      </c>
      <c r="Q169"/>
      <c r="R169"/>
      <c r="S169"/>
      <c r="T169"/>
      <c r="U169"/>
    </row>
    <row r="170" spans="1:21" ht="30" x14ac:dyDescent="0.25">
      <c r="A170" s="43"/>
      <c r="B170" s="45" t="s">
        <v>627</v>
      </c>
      <c r="C170" s="115" t="s">
        <v>628</v>
      </c>
      <c r="D170" s="121" t="s">
        <v>629</v>
      </c>
      <c r="E170" s="42" t="s">
        <v>20</v>
      </c>
      <c r="F170" s="28" t="s">
        <v>630</v>
      </c>
      <c r="G170" s="45">
        <v>3</v>
      </c>
      <c r="H170" s="45">
        <v>3</v>
      </c>
      <c r="I170" s="45">
        <v>1</v>
      </c>
      <c r="J170" s="45">
        <v>1</v>
      </c>
      <c r="K170" s="46"/>
      <c r="L170" s="47"/>
      <c r="M170" s="48"/>
      <c r="N170" s="15">
        <f t="shared" si="2"/>
        <v>112.49122500000001</v>
      </c>
      <c r="O170"/>
      <c r="P170" s="80">
        <v>112.49122500000001</v>
      </c>
      <c r="Q170"/>
      <c r="R170"/>
      <c r="S170"/>
      <c r="T170"/>
      <c r="U170"/>
    </row>
    <row r="171" spans="1:21" ht="30" x14ac:dyDescent="0.25">
      <c r="A171" s="43"/>
      <c r="B171" s="45" t="s">
        <v>631</v>
      </c>
      <c r="C171" s="115" t="s">
        <v>632</v>
      </c>
      <c r="D171" s="121" t="s">
        <v>633</v>
      </c>
      <c r="E171" s="42" t="s">
        <v>20</v>
      </c>
      <c r="F171" s="28" t="s">
        <v>634</v>
      </c>
      <c r="G171" s="45">
        <v>3</v>
      </c>
      <c r="H171" s="45">
        <v>3</v>
      </c>
      <c r="I171" s="45">
        <v>1</v>
      </c>
      <c r="J171" s="45">
        <v>1</v>
      </c>
      <c r="K171" s="46"/>
      <c r="L171" s="47"/>
      <c r="M171" s="48"/>
      <c r="N171" s="15">
        <f t="shared" si="2"/>
        <v>80.345553750000008</v>
      </c>
      <c r="O171"/>
      <c r="P171" s="80">
        <v>80.345553750000008</v>
      </c>
      <c r="Q171"/>
      <c r="R171"/>
      <c r="S171"/>
      <c r="T171"/>
      <c r="U171"/>
    </row>
    <row r="172" spans="1:21" x14ac:dyDescent="0.25">
      <c r="A172" s="43"/>
      <c r="B172" s="45" t="s">
        <v>635</v>
      </c>
      <c r="C172" s="85" t="s">
        <v>636</v>
      </c>
      <c r="D172" s="41">
        <v>702561</v>
      </c>
      <c r="E172" s="42" t="s">
        <v>20</v>
      </c>
      <c r="F172" s="28" t="s">
        <v>637</v>
      </c>
      <c r="G172" s="45">
        <v>30</v>
      </c>
      <c r="H172" s="45">
        <v>24</v>
      </c>
      <c r="I172" s="45">
        <v>10</v>
      </c>
      <c r="J172" s="45">
        <v>12</v>
      </c>
      <c r="K172" s="46"/>
      <c r="L172" s="47"/>
      <c r="M172" s="48"/>
      <c r="N172" s="15">
        <f t="shared" si="2"/>
        <v>1500.3796500000001</v>
      </c>
      <c r="O172"/>
      <c r="P172" s="80">
        <v>1500.3796500000001</v>
      </c>
      <c r="Q172"/>
      <c r="R172"/>
      <c r="S172"/>
      <c r="T172"/>
      <c r="U172"/>
    </row>
    <row r="173" spans="1:21" ht="409.5" x14ac:dyDescent="0.25">
      <c r="A173" s="43"/>
      <c r="B173" s="45" t="s">
        <v>638</v>
      </c>
      <c r="C173" s="85" t="s">
        <v>639</v>
      </c>
      <c r="D173" s="41">
        <v>702516</v>
      </c>
      <c r="E173" s="49" t="s">
        <v>579</v>
      </c>
      <c r="F173" s="28" t="s">
        <v>640</v>
      </c>
      <c r="G173" s="45">
        <v>6</v>
      </c>
      <c r="H173" s="45">
        <v>6</v>
      </c>
      <c r="I173" s="45">
        <v>2</v>
      </c>
      <c r="J173" s="45">
        <v>2</v>
      </c>
      <c r="K173" s="46"/>
      <c r="L173" s="47"/>
      <c r="M173" s="48"/>
      <c r="N173" s="15">
        <f t="shared" si="2"/>
        <v>362.28134249999999</v>
      </c>
      <c r="O173"/>
      <c r="P173" s="80">
        <v>362.28134249999999</v>
      </c>
      <c r="Q173"/>
      <c r="R173"/>
      <c r="S173"/>
      <c r="T173"/>
      <c r="U173"/>
    </row>
    <row r="174" spans="1:21" ht="103.5" customHeight="1" x14ac:dyDescent="0.25">
      <c r="A174" s="43"/>
      <c r="B174" s="45" t="s">
        <v>641</v>
      </c>
      <c r="C174" s="85" t="s">
        <v>642</v>
      </c>
      <c r="D174" s="41">
        <v>702600</v>
      </c>
      <c r="E174" s="42" t="s">
        <v>20</v>
      </c>
      <c r="F174" s="28" t="s">
        <v>643</v>
      </c>
      <c r="G174" s="45">
        <v>24</v>
      </c>
      <c r="H174" s="45">
        <v>21</v>
      </c>
      <c r="I174" s="45">
        <v>8</v>
      </c>
      <c r="J174" s="45">
        <v>9</v>
      </c>
      <c r="K174" s="46"/>
      <c r="L174" s="47"/>
      <c r="M174" s="48"/>
      <c r="N174" s="15">
        <f t="shared" si="2"/>
        <v>825.43230000000005</v>
      </c>
      <c r="O174"/>
      <c r="P174" s="80">
        <v>825.43230000000005</v>
      </c>
      <c r="Q174"/>
      <c r="R174"/>
      <c r="S174"/>
      <c r="T174"/>
      <c r="U174"/>
    </row>
    <row r="175" spans="1:21" ht="60" x14ac:dyDescent="0.25">
      <c r="A175" s="43"/>
      <c r="B175" s="45" t="s">
        <v>644</v>
      </c>
      <c r="C175" s="44" t="s">
        <v>645</v>
      </c>
      <c r="D175" s="22" t="s">
        <v>646</v>
      </c>
      <c r="E175" s="49" t="s">
        <v>23</v>
      </c>
      <c r="F175" s="28" t="s">
        <v>647</v>
      </c>
      <c r="G175" s="45">
        <v>4</v>
      </c>
      <c r="H175" s="45">
        <v>4</v>
      </c>
      <c r="I175" s="45">
        <v>2</v>
      </c>
      <c r="J175" s="45">
        <v>2</v>
      </c>
      <c r="K175" s="46"/>
      <c r="L175" s="47"/>
      <c r="M175" s="48"/>
      <c r="N175" s="15">
        <f t="shared" si="2"/>
        <v>81.927037500000012</v>
      </c>
      <c r="O175"/>
      <c r="P175" s="80">
        <v>81.927037500000012</v>
      </c>
      <c r="Q175"/>
      <c r="R175"/>
      <c r="S175"/>
      <c r="T175"/>
      <c r="U175"/>
    </row>
    <row r="176" spans="1:21" ht="30" x14ac:dyDescent="0.25">
      <c r="A176" s="43"/>
      <c r="B176" s="45" t="s">
        <v>648</v>
      </c>
      <c r="C176" s="44" t="s">
        <v>649</v>
      </c>
      <c r="D176" s="22" t="s">
        <v>650</v>
      </c>
      <c r="E176" s="49" t="s">
        <v>651</v>
      </c>
      <c r="F176" s="28" t="s">
        <v>652</v>
      </c>
      <c r="G176" s="45">
        <v>9</v>
      </c>
      <c r="H176" s="45">
        <v>7</v>
      </c>
      <c r="I176" s="45">
        <v>3</v>
      </c>
      <c r="J176" s="45">
        <v>3</v>
      </c>
      <c r="K176" s="46"/>
      <c r="L176" s="47"/>
      <c r="M176" s="48"/>
      <c r="N176" s="15">
        <f t="shared" si="2"/>
        <v>1118.5799625</v>
      </c>
      <c r="O176"/>
      <c r="P176" s="80">
        <v>1118.5799625</v>
      </c>
      <c r="Q176"/>
      <c r="R176"/>
      <c r="S176"/>
      <c r="T176"/>
      <c r="U176"/>
    </row>
    <row r="177" spans="1:21" ht="30" x14ac:dyDescent="0.25">
      <c r="A177" s="43"/>
      <c r="B177" s="45" t="s">
        <v>653</v>
      </c>
      <c r="C177" s="115" t="s">
        <v>654</v>
      </c>
      <c r="D177" s="121" t="s">
        <v>655</v>
      </c>
      <c r="E177" s="49" t="s">
        <v>651</v>
      </c>
      <c r="F177" s="28" t="s">
        <v>656</v>
      </c>
      <c r="G177" s="45">
        <v>9</v>
      </c>
      <c r="H177" s="45">
        <v>7</v>
      </c>
      <c r="I177" s="45">
        <v>3</v>
      </c>
      <c r="J177" s="45">
        <v>3</v>
      </c>
      <c r="K177" s="46"/>
      <c r="L177" s="47"/>
      <c r="M177" s="48"/>
      <c r="N177" s="15">
        <f t="shared" si="2"/>
        <v>111.18751875</v>
      </c>
      <c r="O177"/>
      <c r="P177" s="80">
        <v>111.18751875</v>
      </c>
      <c r="Q177"/>
      <c r="R177"/>
      <c r="S177"/>
      <c r="T177"/>
      <c r="U177"/>
    </row>
    <row r="178" spans="1:21" ht="30" x14ac:dyDescent="0.25">
      <c r="A178" s="43"/>
      <c r="B178" s="45" t="s">
        <v>657</v>
      </c>
      <c r="C178" s="44" t="s">
        <v>658</v>
      </c>
      <c r="D178" s="22" t="s">
        <v>659</v>
      </c>
      <c r="E178" s="49" t="s">
        <v>651</v>
      </c>
      <c r="F178" s="28" t="s">
        <v>660</v>
      </c>
      <c r="G178" s="45">
        <v>9</v>
      </c>
      <c r="H178" s="45">
        <v>7</v>
      </c>
      <c r="I178" s="45">
        <v>3</v>
      </c>
      <c r="J178" s="45">
        <v>3</v>
      </c>
      <c r="K178" s="46"/>
      <c r="L178" s="47"/>
      <c r="M178" s="48"/>
      <c r="N178" s="15">
        <f t="shared" si="2"/>
        <v>156.44475000000003</v>
      </c>
      <c r="O178"/>
      <c r="P178" s="80">
        <v>156.44475000000003</v>
      </c>
      <c r="Q178"/>
      <c r="R178"/>
      <c r="S178"/>
      <c r="T178"/>
      <c r="U178"/>
    </row>
    <row r="179" spans="1:21" ht="30" x14ac:dyDescent="0.25">
      <c r="A179" s="43"/>
      <c r="B179" s="45" t="s">
        <v>661</v>
      </c>
      <c r="C179" s="115" t="s">
        <v>662</v>
      </c>
      <c r="D179" s="121" t="s">
        <v>663</v>
      </c>
      <c r="E179" s="49" t="s">
        <v>651</v>
      </c>
      <c r="F179" s="28" t="s">
        <v>664</v>
      </c>
      <c r="G179" s="45">
        <v>9</v>
      </c>
      <c r="H179" s="45">
        <v>7</v>
      </c>
      <c r="I179" s="45">
        <v>3</v>
      </c>
      <c r="J179" s="45">
        <v>3</v>
      </c>
      <c r="K179" s="46"/>
      <c r="L179" s="47"/>
      <c r="M179" s="48"/>
      <c r="N179" s="15">
        <f t="shared" si="2"/>
        <v>156.44475000000003</v>
      </c>
      <c r="O179"/>
      <c r="P179" s="80">
        <v>156.44475000000003</v>
      </c>
      <c r="Q179"/>
      <c r="R179"/>
      <c r="S179"/>
      <c r="T179"/>
      <c r="U179"/>
    </row>
    <row r="180" spans="1:21" ht="30" x14ac:dyDescent="0.25">
      <c r="A180" s="43"/>
      <c r="B180" s="45" t="s">
        <v>665</v>
      </c>
      <c r="C180" s="115" t="s">
        <v>666</v>
      </c>
      <c r="D180" s="121" t="s">
        <v>667</v>
      </c>
      <c r="E180" s="49" t="s">
        <v>651</v>
      </c>
      <c r="F180" s="28" t="s">
        <v>668</v>
      </c>
      <c r="G180" s="45">
        <v>9</v>
      </c>
      <c r="H180" s="45">
        <v>7</v>
      </c>
      <c r="I180" s="45">
        <v>3</v>
      </c>
      <c r="J180" s="45">
        <v>3</v>
      </c>
      <c r="K180" s="46"/>
      <c r="L180" s="47"/>
      <c r="M180" s="48"/>
      <c r="N180" s="15">
        <f t="shared" si="2"/>
        <v>156.44475000000003</v>
      </c>
      <c r="O180"/>
      <c r="P180" s="80">
        <v>156.44475000000003</v>
      </c>
      <c r="Q180"/>
      <c r="R180"/>
      <c r="S180"/>
      <c r="T180"/>
      <c r="U180"/>
    </row>
    <row r="181" spans="1:21" ht="30" x14ac:dyDescent="0.25">
      <c r="A181" s="43"/>
      <c r="B181" s="45" t="s">
        <v>669</v>
      </c>
      <c r="C181" s="115" t="s">
        <v>670</v>
      </c>
      <c r="D181" s="121" t="s">
        <v>671</v>
      </c>
      <c r="E181" s="49" t="s">
        <v>651</v>
      </c>
      <c r="F181" s="28" t="s">
        <v>672</v>
      </c>
      <c r="G181" s="45">
        <v>9</v>
      </c>
      <c r="H181" s="45">
        <v>7</v>
      </c>
      <c r="I181" s="45">
        <v>3</v>
      </c>
      <c r="J181" s="45">
        <v>3</v>
      </c>
      <c r="K181" s="46"/>
      <c r="L181" s="47"/>
      <c r="M181" s="48"/>
      <c r="N181" s="15">
        <f t="shared" si="2"/>
        <v>156.44475000000003</v>
      </c>
      <c r="O181"/>
      <c r="P181" s="80">
        <v>156.44475000000003</v>
      </c>
      <c r="Q181"/>
      <c r="R181"/>
      <c r="S181"/>
      <c r="T181"/>
      <c r="U181"/>
    </row>
    <row r="182" spans="1:21" ht="30" x14ac:dyDescent="0.25">
      <c r="A182" s="43"/>
      <c r="B182" s="45" t="s">
        <v>673</v>
      </c>
      <c r="C182" s="115" t="s">
        <v>674</v>
      </c>
      <c r="D182" s="121" t="s">
        <v>675</v>
      </c>
      <c r="E182" s="49" t="s">
        <v>651</v>
      </c>
      <c r="F182" s="28" t="s">
        <v>676</v>
      </c>
      <c r="G182" s="45">
        <v>9</v>
      </c>
      <c r="H182" s="45">
        <v>7</v>
      </c>
      <c r="I182" s="45">
        <v>3</v>
      </c>
      <c r="J182" s="45">
        <v>3</v>
      </c>
      <c r="K182" s="46"/>
      <c r="L182" s="47"/>
      <c r="M182" s="48"/>
      <c r="N182" s="15">
        <f t="shared" si="2"/>
        <v>156.44475000000003</v>
      </c>
      <c r="O182"/>
      <c r="P182" s="80">
        <v>156.44475000000003</v>
      </c>
      <c r="Q182"/>
      <c r="R182"/>
      <c r="S182"/>
      <c r="T182"/>
      <c r="U182"/>
    </row>
    <row r="183" spans="1:21" ht="30" x14ac:dyDescent="0.25">
      <c r="A183" s="43"/>
      <c r="B183" s="45" t="s">
        <v>677</v>
      </c>
      <c r="C183" s="115" t="s">
        <v>678</v>
      </c>
      <c r="D183" s="121" t="s">
        <v>679</v>
      </c>
      <c r="E183" s="49" t="s">
        <v>651</v>
      </c>
      <c r="F183" s="28" t="s">
        <v>680</v>
      </c>
      <c r="G183" s="45">
        <v>9</v>
      </c>
      <c r="H183" s="45">
        <v>7</v>
      </c>
      <c r="I183" s="45">
        <v>3</v>
      </c>
      <c r="J183" s="45">
        <v>3</v>
      </c>
      <c r="K183" s="46"/>
      <c r="L183" s="47"/>
      <c r="M183" s="48"/>
      <c r="N183" s="15">
        <f t="shared" si="2"/>
        <v>156.44475000000003</v>
      </c>
      <c r="O183"/>
      <c r="P183" s="80">
        <v>156.44475000000003</v>
      </c>
      <c r="Q183"/>
      <c r="R183"/>
      <c r="S183"/>
      <c r="T183"/>
      <c r="U183"/>
    </row>
    <row r="184" spans="1:21" ht="30" x14ac:dyDescent="0.25">
      <c r="A184" s="43"/>
      <c r="B184" s="45" t="s">
        <v>681</v>
      </c>
      <c r="C184" s="44" t="s">
        <v>682</v>
      </c>
      <c r="D184" s="22" t="s">
        <v>683</v>
      </c>
      <c r="E184" s="49" t="s">
        <v>426</v>
      </c>
      <c r="F184" s="28" t="s">
        <v>684</v>
      </c>
      <c r="G184" s="45">
        <v>3</v>
      </c>
      <c r="H184" s="45">
        <v>3</v>
      </c>
      <c r="I184" s="45">
        <v>1</v>
      </c>
      <c r="J184" s="45">
        <v>1</v>
      </c>
      <c r="K184" s="46"/>
      <c r="L184" s="47"/>
      <c r="M184" s="48"/>
      <c r="N184" s="15">
        <f t="shared" si="2"/>
        <v>52.148250000000004</v>
      </c>
      <c r="O184"/>
      <c r="P184" s="80">
        <v>52.148250000000004</v>
      </c>
      <c r="Q184"/>
      <c r="R184"/>
      <c r="S184"/>
      <c r="T184"/>
      <c r="U184"/>
    </row>
    <row r="185" spans="1:21" ht="30" x14ac:dyDescent="0.25">
      <c r="A185" s="43"/>
      <c r="B185" s="45" t="s">
        <v>685</v>
      </c>
      <c r="C185" s="44" t="s">
        <v>233</v>
      </c>
      <c r="D185" s="22" t="s">
        <v>234</v>
      </c>
      <c r="E185" s="49" t="s">
        <v>537</v>
      </c>
      <c r="F185" s="28" t="s">
        <v>686</v>
      </c>
      <c r="G185" s="45">
        <v>6</v>
      </c>
      <c r="H185" s="45">
        <v>5</v>
      </c>
      <c r="I185" s="45">
        <v>2</v>
      </c>
      <c r="J185" s="45">
        <v>1</v>
      </c>
      <c r="K185" s="46"/>
      <c r="L185" s="47"/>
      <c r="M185" s="48"/>
      <c r="N185" s="15">
        <f t="shared" si="2"/>
        <v>103.48800000000001</v>
      </c>
      <c r="O185"/>
      <c r="P185" s="80">
        <v>103.48800000000001</v>
      </c>
      <c r="Q185"/>
      <c r="R185"/>
      <c r="S185"/>
      <c r="T185"/>
      <c r="U185"/>
    </row>
    <row r="186" spans="1:21" ht="30" x14ac:dyDescent="0.25">
      <c r="A186" s="43"/>
      <c r="B186" s="45" t="s">
        <v>687</v>
      </c>
      <c r="C186" s="44" t="s">
        <v>233</v>
      </c>
      <c r="D186" s="22" t="s">
        <v>688</v>
      </c>
      <c r="E186" s="49" t="s">
        <v>537</v>
      </c>
      <c r="F186" s="28" t="s">
        <v>689</v>
      </c>
      <c r="G186" s="45">
        <v>6</v>
      </c>
      <c r="H186" s="45">
        <v>5</v>
      </c>
      <c r="I186" s="45">
        <v>2</v>
      </c>
      <c r="J186" s="45">
        <v>1</v>
      </c>
      <c r="K186" s="46"/>
      <c r="L186" s="47"/>
      <c r="M186" s="48"/>
      <c r="N186" s="15">
        <f t="shared" si="2"/>
        <v>1000.2115200000001</v>
      </c>
      <c r="O186"/>
      <c r="P186" s="80">
        <v>1000.2115200000001</v>
      </c>
      <c r="Q186"/>
      <c r="R186"/>
      <c r="S186"/>
      <c r="T186"/>
      <c r="U186"/>
    </row>
    <row r="187" spans="1:21" ht="45" x14ac:dyDescent="0.25">
      <c r="A187" s="43"/>
      <c r="B187" s="45" t="s">
        <v>690</v>
      </c>
      <c r="C187" s="44" t="s">
        <v>233</v>
      </c>
      <c r="D187" s="114">
        <v>1001189</v>
      </c>
      <c r="E187" s="49" t="s">
        <v>537</v>
      </c>
      <c r="F187" s="28" t="s">
        <v>691</v>
      </c>
      <c r="G187" s="45">
        <v>6</v>
      </c>
      <c r="H187" s="45">
        <v>5</v>
      </c>
      <c r="I187" s="45">
        <v>2</v>
      </c>
      <c r="J187" s="45">
        <v>1</v>
      </c>
      <c r="K187" s="46"/>
      <c r="L187" s="47"/>
      <c r="M187" s="48"/>
      <c r="N187" s="15">
        <f t="shared" si="2"/>
        <v>28.607039999999998</v>
      </c>
      <c r="O187"/>
      <c r="P187" s="80">
        <v>28.607039999999998</v>
      </c>
      <c r="Q187"/>
      <c r="R187"/>
      <c r="S187"/>
      <c r="T187"/>
      <c r="U187"/>
    </row>
    <row r="188" spans="1:21" ht="15.75" x14ac:dyDescent="0.25">
      <c r="A188" s="43"/>
      <c r="B188" s="45" t="s">
        <v>692</v>
      </c>
      <c r="C188" s="44" t="s">
        <v>693</v>
      </c>
      <c r="D188" s="22" t="s">
        <v>694</v>
      </c>
      <c r="E188" s="49" t="s">
        <v>586</v>
      </c>
      <c r="F188" s="28" t="s">
        <v>695</v>
      </c>
      <c r="G188" s="45">
        <v>11</v>
      </c>
      <c r="H188" s="45">
        <v>11</v>
      </c>
      <c r="I188" s="45">
        <v>3</v>
      </c>
      <c r="J188" s="45">
        <v>5</v>
      </c>
      <c r="K188" s="46"/>
      <c r="L188" s="47"/>
      <c r="M188" s="48"/>
      <c r="N188" s="15">
        <f t="shared" si="2"/>
        <v>58.728862500000005</v>
      </c>
      <c r="O188"/>
      <c r="P188" s="80">
        <v>58.728862500000005</v>
      </c>
      <c r="Q188"/>
      <c r="R188"/>
      <c r="S188"/>
      <c r="T188"/>
      <c r="U188"/>
    </row>
    <row r="189" spans="1:21" ht="15.75" x14ac:dyDescent="0.25">
      <c r="A189" s="43"/>
      <c r="B189" s="45" t="s">
        <v>696</v>
      </c>
      <c r="C189" s="44" t="s">
        <v>697</v>
      </c>
      <c r="D189" s="22" t="s">
        <v>698</v>
      </c>
      <c r="E189" s="49" t="s">
        <v>699</v>
      </c>
      <c r="F189" s="28" t="s">
        <v>700</v>
      </c>
      <c r="G189" s="45">
        <v>8</v>
      </c>
      <c r="H189" s="45">
        <v>8</v>
      </c>
      <c r="I189" s="45">
        <v>2</v>
      </c>
      <c r="J189" s="45">
        <v>4</v>
      </c>
      <c r="K189" s="46"/>
      <c r="L189" s="47"/>
      <c r="M189" s="48"/>
      <c r="N189" s="15">
        <f t="shared" si="2"/>
        <v>501.51717000000002</v>
      </c>
      <c r="O189"/>
      <c r="P189" s="80">
        <v>501.51717000000002</v>
      </c>
      <c r="Q189"/>
      <c r="R189"/>
      <c r="S189"/>
      <c r="T189"/>
      <c r="U189"/>
    </row>
    <row r="190" spans="1:21" ht="75" x14ac:dyDescent="0.25">
      <c r="A190" s="43"/>
      <c r="B190" s="45" t="s">
        <v>701</v>
      </c>
      <c r="C190" s="85" t="s">
        <v>702</v>
      </c>
      <c r="D190" s="41" t="s">
        <v>703</v>
      </c>
      <c r="E190" s="49" t="s">
        <v>520</v>
      </c>
      <c r="F190" s="28" t="s">
        <v>704</v>
      </c>
      <c r="G190" s="45">
        <v>2</v>
      </c>
      <c r="H190" s="45">
        <v>2</v>
      </c>
      <c r="I190" s="45">
        <v>1</v>
      </c>
      <c r="J190" s="45">
        <v>1</v>
      </c>
      <c r="K190" s="46"/>
      <c r="L190" s="47"/>
      <c r="M190" s="48"/>
      <c r="N190" s="15">
        <f t="shared" si="2"/>
        <v>340.86360000000002</v>
      </c>
      <c r="O190"/>
      <c r="P190" s="80">
        <v>340.86360000000002</v>
      </c>
      <c r="Q190"/>
      <c r="R190"/>
      <c r="S190"/>
      <c r="T190"/>
      <c r="U190"/>
    </row>
    <row r="191" spans="1:21" ht="75" x14ac:dyDescent="0.25">
      <c r="A191" s="43"/>
      <c r="B191" s="45" t="s">
        <v>705</v>
      </c>
      <c r="C191" s="85" t="s">
        <v>706</v>
      </c>
      <c r="D191" s="41" t="s">
        <v>707</v>
      </c>
      <c r="E191" s="49" t="s">
        <v>520</v>
      </c>
      <c r="F191" s="28" t="s">
        <v>708</v>
      </c>
      <c r="G191" s="45">
        <v>4</v>
      </c>
      <c r="H191" s="45">
        <v>3</v>
      </c>
      <c r="I191" s="45">
        <v>2</v>
      </c>
      <c r="J191" s="45">
        <v>1</v>
      </c>
      <c r="K191" s="46"/>
      <c r="L191" s="47"/>
      <c r="M191" s="48"/>
      <c r="N191" s="15">
        <f t="shared" si="2"/>
        <v>250.34625000000003</v>
      </c>
      <c r="O191"/>
      <c r="P191" s="80">
        <v>250.34625000000003</v>
      </c>
      <c r="Q191"/>
      <c r="R191"/>
      <c r="S191"/>
      <c r="T191"/>
      <c r="U191"/>
    </row>
    <row r="192" spans="1:21" ht="240" x14ac:dyDescent="0.25">
      <c r="A192" s="43"/>
      <c r="B192" s="45" t="s">
        <v>709</v>
      </c>
      <c r="C192" s="85" t="s">
        <v>710</v>
      </c>
      <c r="D192" s="41">
        <v>5601113</v>
      </c>
      <c r="E192" s="49" t="s">
        <v>711</v>
      </c>
      <c r="F192" s="28" t="s">
        <v>712</v>
      </c>
      <c r="G192" s="45">
        <v>7</v>
      </c>
      <c r="H192" s="45">
        <v>4</v>
      </c>
      <c r="I192" s="45">
        <v>3</v>
      </c>
      <c r="J192" s="45">
        <v>2</v>
      </c>
      <c r="K192" s="46"/>
      <c r="L192" s="47"/>
      <c r="M192" s="48"/>
      <c r="N192" s="15">
        <f t="shared" si="2"/>
        <v>655.29213750000019</v>
      </c>
      <c r="O192"/>
      <c r="P192" s="80">
        <v>655.29213750000019</v>
      </c>
      <c r="Q192"/>
      <c r="R192"/>
      <c r="S192"/>
      <c r="T192"/>
      <c r="U192"/>
    </row>
    <row r="193" spans="1:21" ht="74.25" customHeight="1" x14ac:dyDescent="0.25">
      <c r="A193" s="43"/>
      <c r="B193" s="45" t="s">
        <v>713</v>
      </c>
      <c r="C193" s="85" t="s">
        <v>714</v>
      </c>
      <c r="D193" s="28" t="s">
        <v>715</v>
      </c>
      <c r="E193" s="49" t="s">
        <v>716</v>
      </c>
      <c r="F193" s="28" t="s">
        <v>717</v>
      </c>
      <c r="G193" s="45">
        <v>2</v>
      </c>
      <c r="H193" s="45">
        <v>2</v>
      </c>
      <c r="I193" s="45">
        <v>1</v>
      </c>
      <c r="J193" s="45">
        <v>0</v>
      </c>
      <c r="K193" s="46"/>
      <c r="L193" s="47"/>
      <c r="M193" s="48"/>
      <c r="N193" s="15">
        <f t="shared" si="2"/>
        <v>108.14553750000002</v>
      </c>
      <c r="O193"/>
      <c r="P193" s="80">
        <v>108.14553750000002</v>
      </c>
      <c r="Q193"/>
      <c r="R193"/>
      <c r="S193"/>
      <c r="T193"/>
      <c r="U193"/>
    </row>
    <row r="194" spans="1:21" ht="60" x14ac:dyDescent="0.25">
      <c r="A194" s="43"/>
      <c r="B194" s="45" t="s">
        <v>718</v>
      </c>
      <c r="C194" s="28" t="s">
        <v>719</v>
      </c>
      <c r="D194" s="41" t="s">
        <v>720</v>
      </c>
      <c r="E194" s="49" t="s">
        <v>721</v>
      </c>
      <c r="F194" s="28" t="s">
        <v>722</v>
      </c>
      <c r="G194" s="45">
        <v>5</v>
      </c>
      <c r="H194" s="45">
        <v>3</v>
      </c>
      <c r="I194" s="45">
        <v>2</v>
      </c>
      <c r="J194" s="45">
        <v>1</v>
      </c>
      <c r="K194" s="46"/>
      <c r="L194" s="47"/>
      <c r="M194" s="48"/>
      <c r="N194" s="15">
        <f t="shared" si="2"/>
        <v>204.86812499999999</v>
      </c>
      <c r="O194"/>
      <c r="P194" s="80">
        <v>204.86812499999999</v>
      </c>
      <c r="Q194"/>
      <c r="R194"/>
      <c r="S194"/>
      <c r="T194"/>
      <c r="U194"/>
    </row>
    <row r="195" spans="1:21" ht="90" x14ac:dyDescent="0.25">
      <c r="A195" s="43"/>
      <c r="B195" s="45" t="s">
        <v>723</v>
      </c>
      <c r="C195" s="28" t="s">
        <v>724</v>
      </c>
      <c r="D195" s="41" t="s">
        <v>725</v>
      </c>
      <c r="E195" s="49" t="s">
        <v>721</v>
      </c>
      <c r="F195" s="122" t="s">
        <v>726</v>
      </c>
      <c r="G195" s="45">
        <v>32</v>
      </c>
      <c r="H195" s="45">
        <v>12</v>
      </c>
      <c r="I195" s="45">
        <v>11</v>
      </c>
      <c r="J195" s="45">
        <v>11</v>
      </c>
      <c r="K195" s="46"/>
      <c r="L195" s="47"/>
      <c r="M195" s="48"/>
      <c r="N195" s="15">
        <f t="shared" si="2"/>
        <v>11897.041406249999</v>
      </c>
      <c r="O195"/>
      <c r="P195" s="80">
        <v>11897.041406249999</v>
      </c>
      <c r="Q195"/>
      <c r="R195"/>
      <c r="S195"/>
      <c r="T195"/>
      <c r="U195"/>
    </row>
    <row r="196" spans="1:21" ht="150" x14ac:dyDescent="0.25">
      <c r="A196" s="43"/>
      <c r="B196" s="45" t="s">
        <v>727</v>
      </c>
      <c r="C196" s="28" t="s">
        <v>728</v>
      </c>
      <c r="D196" s="41" t="s">
        <v>729</v>
      </c>
      <c r="E196" s="49" t="s">
        <v>721</v>
      </c>
      <c r="F196" s="28" t="s">
        <v>730</v>
      </c>
      <c r="G196" s="45">
        <v>2</v>
      </c>
      <c r="H196" s="45">
        <v>2</v>
      </c>
      <c r="I196" s="45">
        <v>1</v>
      </c>
      <c r="J196" s="45">
        <v>0</v>
      </c>
      <c r="K196" s="46"/>
      <c r="L196" s="47"/>
      <c r="M196" s="48"/>
      <c r="N196" s="15">
        <f t="shared" ref="N196:N259" si="3">IF(H196*K196+I196*L196+J196*M196=0,P196,H196*K196+I196*L196+J196*M196)</f>
        <v>121.67925</v>
      </c>
      <c r="O196"/>
      <c r="P196" s="80">
        <v>121.67925</v>
      </c>
      <c r="Q196"/>
      <c r="R196"/>
      <c r="S196"/>
      <c r="T196"/>
      <c r="U196"/>
    </row>
    <row r="197" spans="1:21" ht="54" x14ac:dyDescent="0.35">
      <c r="A197" s="43"/>
      <c r="B197" s="45" t="s">
        <v>731</v>
      </c>
      <c r="C197" s="85" t="s">
        <v>732</v>
      </c>
      <c r="D197" s="28" t="s">
        <v>733</v>
      </c>
      <c r="E197" s="49" t="s">
        <v>716</v>
      </c>
      <c r="F197" s="123" t="s">
        <v>734</v>
      </c>
      <c r="G197" s="45">
        <v>2</v>
      </c>
      <c r="H197" s="45">
        <v>2</v>
      </c>
      <c r="I197" s="45">
        <v>1</v>
      </c>
      <c r="J197" s="45">
        <v>0</v>
      </c>
      <c r="K197" s="46"/>
      <c r="L197" s="47"/>
      <c r="M197" s="48"/>
      <c r="N197" s="15">
        <f t="shared" si="3"/>
        <v>198.66000000000003</v>
      </c>
      <c r="O197"/>
      <c r="P197" s="80">
        <v>198.66000000000003</v>
      </c>
      <c r="Q197"/>
      <c r="R197"/>
      <c r="S197"/>
      <c r="T197"/>
      <c r="U197"/>
    </row>
    <row r="198" spans="1:21" ht="54" x14ac:dyDescent="0.35">
      <c r="A198" s="43"/>
      <c r="B198" s="45" t="s">
        <v>735</v>
      </c>
      <c r="C198" s="44" t="s">
        <v>736</v>
      </c>
      <c r="D198" s="22" t="s">
        <v>737</v>
      </c>
      <c r="E198" s="89" t="s">
        <v>738</v>
      </c>
      <c r="F198" s="123" t="s">
        <v>739</v>
      </c>
      <c r="G198" s="45">
        <v>134</v>
      </c>
      <c r="H198" s="45">
        <v>131</v>
      </c>
      <c r="I198" s="45">
        <v>32</v>
      </c>
      <c r="J198" s="45">
        <v>71</v>
      </c>
      <c r="K198" s="46"/>
      <c r="L198" s="47"/>
      <c r="M198" s="48"/>
      <c r="N198" s="15">
        <f t="shared" si="3"/>
        <v>12811.086749999999</v>
      </c>
      <c r="O198"/>
      <c r="P198" s="80">
        <v>12811.086749999999</v>
      </c>
      <c r="Q198"/>
      <c r="R198"/>
      <c r="S198"/>
      <c r="T198"/>
      <c r="U198"/>
    </row>
    <row r="199" spans="1:21" ht="30" x14ac:dyDescent="0.25">
      <c r="A199" s="43"/>
      <c r="B199" s="45" t="s">
        <v>740</v>
      </c>
      <c r="C199" s="28" t="s">
        <v>741</v>
      </c>
      <c r="D199" s="29">
        <v>409402</v>
      </c>
      <c r="E199" s="89" t="s">
        <v>22</v>
      </c>
      <c r="F199" s="124" t="s">
        <v>742</v>
      </c>
      <c r="G199" s="45">
        <v>5</v>
      </c>
      <c r="H199" s="45">
        <v>5</v>
      </c>
      <c r="I199" s="45">
        <v>2</v>
      </c>
      <c r="J199" s="45">
        <v>1</v>
      </c>
      <c r="K199" s="46"/>
      <c r="L199" s="47"/>
      <c r="M199" s="48"/>
      <c r="N199" s="15">
        <f t="shared" si="3"/>
        <v>1702.5162</v>
      </c>
      <c r="O199"/>
      <c r="P199" s="80">
        <v>1702.5162</v>
      </c>
      <c r="Q199"/>
      <c r="R199"/>
      <c r="S199"/>
      <c r="T199"/>
      <c r="U199"/>
    </row>
    <row r="200" spans="1:21" ht="54" x14ac:dyDescent="0.35">
      <c r="A200" s="43"/>
      <c r="B200" s="45" t="s">
        <v>743</v>
      </c>
      <c r="C200" s="28" t="s">
        <v>744</v>
      </c>
      <c r="D200" s="29" t="s">
        <v>745</v>
      </c>
      <c r="E200" s="89" t="s">
        <v>22</v>
      </c>
      <c r="F200" s="125" t="s">
        <v>746</v>
      </c>
      <c r="G200" s="45">
        <v>3</v>
      </c>
      <c r="H200" s="45">
        <v>3</v>
      </c>
      <c r="I200" s="45">
        <v>1</v>
      </c>
      <c r="J200" s="45">
        <v>1</v>
      </c>
      <c r="K200" s="46"/>
      <c r="L200" s="47"/>
      <c r="M200" s="48"/>
      <c r="N200" s="15">
        <f t="shared" si="3"/>
        <v>55.314393750000015</v>
      </c>
      <c r="O200"/>
      <c r="P200" s="80">
        <v>55.314393750000015</v>
      </c>
      <c r="Q200"/>
      <c r="R200"/>
      <c r="S200"/>
      <c r="T200"/>
      <c r="U200"/>
    </row>
    <row r="201" spans="1:21" ht="90" x14ac:dyDescent="0.35">
      <c r="A201" s="43"/>
      <c r="B201" s="45" t="s">
        <v>747</v>
      </c>
      <c r="C201" s="28" t="s">
        <v>748</v>
      </c>
      <c r="D201" s="29" t="s">
        <v>749</v>
      </c>
      <c r="E201" s="89" t="s">
        <v>22</v>
      </c>
      <c r="F201" s="125" t="s">
        <v>750</v>
      </c>
      <c r="G201" s="45">
        <v>2</v>
      </c>
      <c r="H201" s="45">
        <v>2</v>
      </c>
      <c r="I201" s="45">
        <v>1</v>
      </c>
      <c r="J201" s="45">
        <v>1</v>
      </c>
      <c r="K201" s="46"/>
      <c r="L201" s="47"/>
      <c r="M201" s="48"/>
      <c r="N201" s="15">
        <f t="shared" si="3"/>
        <v>92.775374999999997</v>
      </c>
      <c r="O201"/>
      <c r="P201" s="80">
        <v>92.775374999999997</v>
      </c>
      <c r="Q201"/>
      <c r="R201"/>
      <c r="S201"/>
      <c r="T201"/>
      <c r="U201"/>
    </row>
    <row r="202" spans="1:21" ht="72" x14ac:dyDescent="0.35">
      <c r="A202" s="43"/>
      <c r="B202" s="45" t="s">
        <v>751</v>
      </c>
      <c r="C202" s="65" t="s">
        <v>752</v>
      </c>
      <c r="D202" s="23" t="s">
        <v>753</v>
      </c>
      <c r="E202" s="89" t="s">
        <v>754</v>
      </c>
      <c r="F202" s="125" t="s">
        <v>755</v>
      </c>
      <c r="G202" s="45">
        <v>4</v>
      </c>
      <c r="H202" s="45">
        <v>3</v>
      </c>
      <c r="I202" s="45">
        <v>2</v>
      </c>
      <c r="J202" s="45">
        <v>1</v>
      </c>
      <c r="K202" s="46"/>
      <c r="L202" s="47"/>
      <c r="M202" s="48"/>
      <c r="N202" s="15">
        <f t="shared" si="3"/>
        <v>210.389025</v>
      </c>
      <c r="O202"/>
      <c r="P202" s="80">
        <v>210.389025</v>
      </c>
      <c r="Q202"/>
      <c r="R202"/>
      <c r="S202"/>
      <c r="T202"/>
      <c r="U202"/>
    </row>
    <row r="203" spans="1:21" ht="72" x14ac:dyDescent="0.35">
      <c r="A203" s="43"/>
      <c r="B203" s="45" t="s">
        <v>756</v>
      </c>
      <c r="C203" s="65" t="s">
        <v>757</v>
      </c>
      <c r="D203" s="23" t="s">
        <v>758</v>
      </c>
      <c r="E203" s="89" t="s">
        <v>759</v>
      </c>
      <c r="F203" s="125" t="s">
        <v>760</v>
      </c>
      <c r="G203" s="45">
        <v>2</v>
      </c>
      <c r="H203" s="45">
        <v>2</v>
      </c>
      <c r="I203" s="45">
        <v>1</v>
      </c>
      <c r="J203" s="45">
        <v>1</v>
      </c>
      <c r="K203" s="46"/>
      <c r="L203" s="47"/>
      <c r="M203" s="48"/>
      <c r="N203" s="15">
        <f t="shared" si="3"/>
        <v>92.775374999999997</v>
      </c>
      <c r="O203"/>
      <c r="P203" s="80">
        <v>92.775374999999997</v>
      </c>
      <c r="Q203"/>
      <c r="R203"/>
      <c r="S203"/>
      <c r="T203"/>
      <c r="U203"/>
    </row>
    <row r="204" spans="1:21" ht="72" x14ac:dyDescent="0.35">
      <c r="A204" s="43"/>
      <c r="B204" s="45" t="s">
        <v>761</v>
      </c>
      <c r="C204" s="126" t="s">
        <v>762</v>
      </c>
      <c r="D204" s="66" t="s">
        <v>763</v>
      </c>
      <c r="E204" s="89" t="s">
        <v>759</v>
      </c>
      <c r="F204" s="125" t="s">
        <v>764</v>
      </c>
      <c r="G204" s="45">
        <v>2</v>
      </c>
      <c r="H204" s="45">
        <v>2</v>
      </c>
      <c r="I204" s="45">
        <v>1</v>
      </c>
      <c r="J204" s="45">
        <v>1</v>
      </c>
      <c r="K204" s="46"/>
      <c r="L204" s="47"/>
      <c r="M204" s="48"/>
      <c r="N204" s="15">
        <f t="shared" si="3"/>
        <v>122.71875</v>
      </c>
      <c r="O204"/>
      <c r="P204" s="80">
        <v>122.71875</v>
      </c>
      <c r="Q204"/>
      <c r="R204"/>
      <c r="S204"/>
      <c r="T204"/>
      <c r="U204"/>
    </row>
    <row r="205" spans="1:21" ht="90" x14ac:dyDescent="0.35">
      <c r="A205" s="43"/>
      <c r="B205" s="45" t="s">
        <v>765</v>
      </c>
      <c r="C205" s="126" t="s">
        <v>766</v>
      </c>
      <c r="D205" s="41" t="s">
        <v>767</v>
      </c>
      <c r="E205" s="89" t="s">
        <v>759</v>
      </c>
      <c r="F205" s="125" t="s">
        <v>768</v>
      </c>
      <c r="G205" s="45">
        <v>2</v>
      </c>
      <c r="H205" s="45">
        <v>2</v>
      </c>
      <c r="I205" s="45">
        <v>1</v>
      </c>
      <c r="J205" s="45">
        <v>1</v>
      </c>
      <c r="K205" s="46"/>
      <c r="L205" s="47"/>
      <c r="M205" s="48"/>
      <c r="N205" s="15">
        <f t="shared" si="3"/>
        <v>18.923231250000001</v>
      </c>
      <c r="O205"/>
      <c r="P205" s="80">
        <v>18.923231250000001</v>
      </c>
      <c r="Q205"/>
      <c r="R205"/>
      <c r="S205"/>
      <c r="T205"/>
      <c r="U205"/>
    </row>
    <row r="206" spans="1:21" ht="54" x14ac:dyDescent="0.35">
      <c r="A206" s="43"/>
      <c r="B206" s="45" t="s">
        <v>769</v>
      </c>
      <c r="C206" s="65" t="s">
        <v>770</v>
      </c>
      <c r="D206" s="23" t="s">
        <v>771</v>
      </c>
      <c r="E206" s="89" t="s">
        <v>22</v>
      </c>
      <c r="F206" s="125" t="s">
        <v>772</v>
      </c>
      <c r="G206" s="45">
        <v>2</v>
      </c>
      <c r="H206" s="45">
        <v>2</v>
      </c>
      <c r="I206" s="45">
        <v>1</v>
      </c>
      <c r="J206" s="45">
        <v>1</v>
      </c>
      <c r="K206" s="46"/>
      <c r="L206" s="47"/>
      <c r="M206" s="48"/>
      <c r="N206" s="15">
        <f t="shared" si="3"/>
        <v>18.923231250000001</v>
      </c>
      <c r="O206"/>
      <c r="P206" s="80">
        <v>18.923231250000001</v>
      </c>
      <c r="Q206"/>
      <c r="R206"/>
      <c r="S206"/>
      <c r="T206"/>
      <c r="U206"/>
    </row>
    <row r="207" spans="1:21" ht="75" x14ac:dyDescent="0.25">
      <c r="A207" s="43"/>
      <c r="B207" s="45" t="s">
        <v>773</v>
      </c>
      <c r="C207" s="28" t="s">
        <v>774</v>
      </c>
      <c r="D207" s="41" t="s">
        <v>775</v>
      </c>
      <c r="E207" s="89" t="s">
        <v>759</v>
      </c>
      <c r="F207" s="127" t="s">
        <v>776</v>
      </c>
      <c r="G207" s="45">
        <v>4</v>
      </c>
      <c r="H207" s="45">
        <v>3</v>
      </c>
      <c r="I207" s="45">
        <v>1</v>
      </c>
      <c r="J207" s="45">
        <v>1</v>
      </c>
      <c r="K207" s="46"/>
      <c r="L207" s="47"/>
      <c r="M207" s="48"/>
      <c r="N207" s="15">
        <f t="shared" si="3"/>
        <v>30.643305000000005</v>
      </c>
      <c r="O207"/>
      <c r="P207" s="80">
        <v>30.643305000000005</v>
      </c>
      <c r="Q207"/>
      <c r="R207"/>
      <c r="S207"/>
      <c r="T207"/>
      <c r="U207"/>
    </row>
    <row r="208" spans="1:21" ht="36" x14ac:dyDescent="0.35">
      <c r="A208" s="43"/>
      <c r="B208" s="45" t="s">
        <v>777</v>
      </c>
      <c r="C208" s="65" t="s">
        <v>778</v>
      </c>
      <c r="D208" s="23" t="s">
        <v>779</v>
      </c>
      <c r="E208" s="89" t="s">
        <v>22</v>
      </c>
      <c r="F208" s="125" t="s">
        <v>780</v>
      </c>
      <c r="G208" s="45">
        <v>7</v>
      </c>
      <c r="H208" s="45">
        <v>7</v>
      </c>
      <c r="I208" s="45">
        <v>3</v>
      </c>
      <c r="J208" s="45">
        <v>3</v>
      </c>
      <c r="K208" s="46"/>
      <c r="L208" s="47"/>
      <c r="M208" s="48"/>
      <c r="N208" s="15">
        <f t="shared" si="3"/>
        <v>399.47782875000007</v>
      </c>
      <c r="O208"/>
      <c r="P208" s="80">
        <v>399.47782875000007</v>
      </c>
      <c r="Q208"/>
      <c r="R208"/>
      <c r="S208"/>
      <c r="T208"/>
      <c r="U208"/>
    </row>
    <row r="209" spans="1:21" ht="54" x14ac:dyDescent="0.35">
      <c r="A209" s="43"/>
      <c r="B209" s="45" t="s">
        <v>781</v>
      </c>
      <c r="C209" s="65" t="s">
        <v>782</v>
      </c>
      <c r="D209" s="23" t="s">
        <v>783</v>
      </c>
      <c r="E209" s="89" t="s">
        <v>759</v>
      </c>
      <c r="F209" s="125" t="s">
        <v>784</v>
      </c>
      <c r="G209" s="45">
        <v>5</v>
      </c>
      <c r="H209" s="45">
        <v>5</v>
      </c>
      <c r="I209" s="45">
        <v>2</v>
      </c>
      <c r="J209" s="45">
        <v>1</v>
      </c>
      <c r="K209" s="46"/>
      <c r="L209" s="47"/>
      <c r="M209" s="48"/>
      <c r="N209" s="15">
        <f t="shared" si="3"/>
        <v>68.351456250000012</v>
      </c>
      <c r="O209"/>
      <c r="P209" s="80">
        <v>68.351456250000012</v>
      </c>
      <c r="Q209"/>
      <c r="R209"/>
      <c r="S209"/>
      <c r="T209"/>
      <c r="U209"/>
    </row>
    <row r="210" spans="1:21" ht="54" x14ac:dyDescent="0.35">
      <c r="A210" s="43"/>
      <c r="B210" s="45" t="s">
        <v>785</v>
      </c>
      <c r="C210" s="126" t="s">
        <v>786</v>
      </c>
      <c r="D210" s="66" t="s">
        <v>787</v>
      </c>
      <c r="E210" s="89" t="s">
        <v>759</v>
      </c>
      <c r="F210" s="125" t="s">
        <v>788</v>
      </c>
      <c r="G210" s="45">
        <v>5</v>
      </c>
      <c r="H210" s="45">
        <v>5</v>
      </c>
      <c r="I210" s="45">
        <v>2</v>
      </c>
      <c r="J210" s="45">
        <v>1</v>
      </c>
      <c r="K210" s="46"/>
      <c r="L210" s="47"/>
      <c r="M210" s="48"/>
      <c r="N210" s="15">
        <f t="shared" si="3"/>
        <v>633.97372500000006</v>
      </c>
      <c r="O210"/>
      <c r="P210" s="80">
        <v>633.97372500000006</v>
      </c>
      <c r="Q210"/>
      <c r="R210"/>
      <c r="S210"/>
      <c r="T210"/>
      <c r="U210"/>
    </row>
    <row r="211" spans="1:21" ht="36" x14ac:dyDescent="0.35">
      <c r="A211" s="43"/>
      <c r="B211" s="45" t="s">
        <v>789</v>
      </c>
      <c r="C211" s="126" t="s">
        <v>790</v>
      </c>
      <c r="D211" s="66" t="s">
        <v>791</v>
      </c>
      <c r="E211" s="89" t="s">
        <v>759</v>
      </c>
      <c r="F211" s="125" t="s">
        <v>792</v>
      </c>
      <c r="G211" s="45">
        <v>5</v>
      </c>
      <c r="H211" s="45">
        <v>5</v>
      </c>
      <c r="I211" s="45">
        <v>2</v>
      </c>
      <c r="J211" s="45">
        <v>1</v>
      </c>
      <c r="K211" s="46"/>
      <c r="L211" s="47"/>
      <c r="M211" s="48"/>
      <c r="N211" s="15">
        <f t="shared" si="3"/>
        <v>60.094650000000001</v>
      </c>
      <c r="O211"/>
      <c r="P211" s="80">
        <v>60.094650000000001</v>
      </c>
      <c r="Q211"/>
      <c r="R211"/>
      <c r="S211"/>
      <c r="T211"/>
      <c r="U211"/>
    </row>
    <row r="212" spans="1:21" ht="54" x14ac:dyDescent="0.35">
      <c r="A212" s="43"/>
      <c r="B212" s="45" t="s">
        <v>793</v>
      </c>
      <c r="C212" s="28" t="s">
        <v>794</v>
      </c>
      <c r="D212" s="41" t="s">
        <v>795</v>
      </c>
      <c r="E212" s="89" t="s">
        <v>22</v>
      </c>
      <c r="F212" s="125" t="s">
        <v>796</v>
      </c>
      <c r="G212" s="45">
        <v>2</v>
      </c>
      <c r="H212" s="45">
        <v>2</v>
      </c>
      <c r="I212" s="45">
        <v>1</v>
      </c>
      <c r="J212" s="45">
        <v>1</v>
      </c>
      <c r="K212" s="46"/>
      <c r="L212" s="47"/>
      <c r="M212" s="48"/>
      <c r="N212" s="15">
        <f t="shared" si="3"/>
        <v>14.628074999999999</v>
      </c>
      <c r="O212"/>
      <c r="P212" s="80">
        <v>14.628074999999999</v>
      </c>
      <c r="Q212"/>
      <c r="R212"/>
      <c r="S212"/>
      <c r="T212"/>
      <c r="U212"/>
    </row>
    <row r="213" spans="1:21" ht="54" x14ac:dyDescent="0.35">
      <c r="A213" s="43"/>
      <c r="B213" s="45" t="s">
        <v>797</v>
      </c>
      <c r="C213" s="85" t="s">
        <v>798</v>
      </c>
      <c r="D213" s="41">
        <v>19906</v>
      </c>
      <c r="E213" s="89" t="s">
        <v>22</v>
      </c>
      <c r="F213" s="125" t="s">
        <v>799</v>
      </c>
      <c r="G213" s="45">
        <v>3</v>
      </c>
      <c r="H213" s="45">
        <v>3</v>
      </c>
      <c r="I213" s="45">
        <v>1</v>
      </c>
      <c r="J213" s="45">
        <v>1</v>
      </c>
      <c r="K213" s="46"/>
      <c r="L213" s="47"/>
      <c r="M213" s="48"/>
      <c r="N213" s="15">
        <f t="shared" si="3"/>
        <v>14.93674875</v>
      </c>
      <c r="O213"/>
      <c r="P213" s="80">
        <v>14.93674875</v>
      </c>
      <c r="Q213"/>
      <c r="R213"/>
      <c r="S213"/>
      <c r="T213"/>
      <c r="U213"/>
    </row>
    <row r="214" spans="1:21" ht="54" x14ac:dyDescent="0.35">
      <c r="A214" s="43"/>
      <c r="B214" s="45" t="s">
        <v>800</v>
      </c>
      <c r="C214" s="65" t="s">
        <v>801</v>
      </c>
      <c r="D214" s="23" t="s">
        <v>802</v>
      </c>
      <c r="E214" s="98" t="s">
        <v>537</v>
      </c>
      <c r="F214" s="125" t="s">
        <v>803</v>
      </c>
      <c r="G214" s="45">
        <v>5</v>
      </c>
      <c r="H214" s="45">
        <v>3</v>
      </c>
      <c r="I214" s="45">
        <v>2</v>
      </c>
      <c r="J214" s="45">
        <v>1</v>
      </c>
      <c r="K214" s="46"/>
      <c r="L214" s="47"/>
      <c r="M214" s="48"/>
      <c r="N214" s="15">
        <f t="shared" si="3"/>
        <v>377.64024375000002</v>
      </c>
      <c r="O214"/>
      <c r="P214" s="80">
        <v>377.64024375000002</v>
      </c>
      <c r="Q214"/>
      <c r="R214"/>
      <c r="S214"/>
      <c r="T214"/>
      <c r="U214"/>
    </row>
    <row r="215" spans="1:21" ht="18" x14ac:dyDescent="0.35">
      <c r="A215" s="43"/>
      <c r="B215" s="45" t="s">
        <v>804</v>
      </c>
      <c r="C215" s="126" t="s">
        <v>805</v>
      </c>
      <c r="D215" s="66" t="s">
        <v>806</v>
      </c>
      <c r="E215" s="98" t="s">
        <v>537</v>
      </c>
      <c r="F215" s="84" t="s">
        <v>807</v>
      </c>
      <c r="G215" s="45">
        <v>2</v>
      </c>
      <c r="H215" s="45">
        <v>2</v>
      </c>
      <c r="I215" s="45">
        <v>1</v>
      </c>
      <c r="J215" s="45">
        <v>0</v>
      </c>
      <c r="K215" s="46"/>
      <c r="L215" s="47"/>
      <c r="M215" s="48"/>
      <c r="N215" s="15">
        <f t="shared" si="3"/>
        <v>29.476177499999999</v>
      </c>
      <c r="O215"/>
      <c r="P215" s="80">
        <v>29.476177499999999</v>
      </c>
      <c r="Q215"/>
      <c r="R215"/>
      <c r="S215"/>
      <c r="T215"/>
      <c r="U215"/>
    </row>
    <row r="216" spans="1:21" ht="54" x14ac:dyDescent="0.35">
      <c r="A216" s="43"/>
      <c r="B216" s="45" t="s">
        <v>808</v>
      </c>
      <c r="C216" s="55" t="s">
        <v>809</v>
      </c>
      <c r="D216" s="56" t="s">
        <v>646</v>
      </c>
      <c r="E216" s="42" t="s">
        <v>23</v>
      </c>
      <c r="F216" s="125" t="s">
        <v>810</v>
      </c>
      <c r="G216" s="45">
        <v>5</v>
      </c>
      <c r="H216" s="45">
        <v>3</v>
      </c>
      <c r="I216" s="45">
        <v>2</v>
      </c>
      <c r="J216" s="45">
        <v>2</v>
      </c>
      <c r="K216" s="46"/>
      <c r="L216" s="47"/>
      <c r="M216" s="48"/>
      <c r="N216" s="15">
        <f t="shared" si="3"/>
        <v>496.31736000000001</v>
      </c>
      <c r="O216"/>
      <c r="P216" s="80">
        <v>496.31736000000001</v>
      </c>
      <c r="Q216"/>
      <c r="R216"/>
      <c r="S216"/>
      <c r="T216"/>
      <c r="U216"/>
    </row>
    <row r="217" spans="1:21" ht="36" x14ac:dyDescent="0.35">
      <c r="A217" s="43"/>
      <c r="B217" s="45" t="s">
        <v>811</v>
      </c>
      <c r="C217" s="65" t="s">
        <v>812</v>
      </c>
      <c r="D217" s="23" t="s">
        <v>813</v>
      </c>
      <c r="E217" s="98" t="s">
        <v>759</v>
      </c>
      <c r="F217" s="125" t="s">
        <v>814</v>
      </c>
      <c r="G217" s="45">
        <v>2</v>
      </c>
      <c r="H217" s="45">
        <v>2</v>
      </c>
      <c r="I217" s="45">
        <v>1</v>
      </c>
      <c r="J217" s="45">
        <v>1</v>
      </c>
      <c r="K217" s="46"/>
      <c r="L217" s="47"/>
      <c r="M217" s="48"/>
      <c r="N217" s="15">
        <f t="shared" si="3"/>
        <v>136.97866875000003</v>
      </c>
      <c r="O217"/>
      <c r="P217" s="80">
        <v>136.97866875000003</v>
      </c>
      <c r="Q217"/>
      <c r="R217"/>
      <c r="S217"/>
      <c r="T217"/>
      <c r="U217"/>
    </row>
    <row r="218" spans="1:21" ht="72" x14ac:dyDescent="0.35">
      <c r="A218" s="43"/>
      <c r="B218" s="45" t="s">
        <v>815</v>
      </c>
      <c r="C218" s="65" t="s">
        <v>816</v>
      </c>
      <c r="D218" s="23" t="s">
        <v>817</v>
      </c>
      <c r="E218" s="98" t="s">
        <v>537</v>
      </c>
      <c r="F218" s="123" t="s">
        <v>818</v>
      </c>
      <c r="G218" s="45">
        <v>2</v>
      </c>
      <c r="H218" s="45">
        <v>2</v>
      </c>
      <c r="I218" s="45">
        <v>1</v>
      </c>
      <c r="J218" s="45">
        <v>1</v>
      </c>
      <c r="K218" s="46"/>
      <c r="L218" s="47"/>
      <c r="M218" s="48"/>
      <c r="N218" s="15">
        <f t="shared" si="3"/>
        <v>24.421031249999999</v>
      </c>
      <c r="O218"/>
      <c r="P218" s="80">
        <v>24.421031249999999</v>
      </c>
      <c r="Q218"/>
      <c r="R218"/>
      <c r="S218"/>
      <c r="T218"/>
      <c r="U218"/>
    </row>
    <row r="219" spans="1:21" ht="36" x14ac:dyDescent="0.35">
      <c r="A219" s="43"/>
      <c r="B219" s="45" t="s">
        <v>819</v>
      </c>
      <c r="C219" s="126" t="s">
        <v>816</v>
      </c>
      <c r="D219" s="66" t="s">
        <v>820</v>
      </c>
      <c r="E219" s="42" t="s">
        <v>23</v>
      </c>
      <c r="F219" s="123" t="s">
        <v>821</v>
      </c>
      <c r="G219" s="45">
        <v>3</v>
      </c>
      <c r="H219" s="45">
        <v>3</v>
      </c>
      <c r="I219" s="45">
        <v>1</v>
      </c>
      <c r="J219" s="45">
        <v>1</v>
      </c>
      <c r="K219" s="46"/>
      <c r="L219" s="47"/>
      <c r="M219" s="48"/>
      <c r="N219" s="15">
        <f t="shared" si="3"/>
        <v>426.60993374999998</v>
      </c>
      <c r="O219"/>
      <c r="P219" s="80">
        <v>426.60993374999998</v>
      </c>
      <c r="Q219"/>
      <c r="R219"/>
      <c r="S219"/>
      <c r="T219"/>
      <c r="U219"/>
    </row>
    <row r="220" spans="1:21" ht="90" x14ac:dyDescent="0.25">
      <c r="A220" s="43"/>
      <c r="B220" s="45" t="s">
        <v>822</v>
      </c>
      <c r="C220" s="65" t="s">
        <v>823</v>
      </c>
      <c r="D220" s="23" t="s">
        <v>824</v>
      </c>
      <c r="E220" s="98" t="s">
        <v>21</v>
      </c>
      <c r="F220" s="24" t="s">
        <v>825</v>
      </c>
      <c r="G220" s="45">
        <v>5</v>
      </c>
      <c r="H220" s="45">
        <v>5</v>
      </c>
      <c r="I220" s="45">
        <v>2</v>
      </c>
      <c r="J220" s="45">
        <v>1</v>
      </c>
      <c r="K220" s="46"/>
      <c r="L220" s="47"/>
      <c r="M220" s="48"/>
      <c r="N220" s="15">
        <f t="shared" si="3"/>
        <v>74.807906250000002</v>
      </c>
      <c r="O220"/>
      <c r="P220" s="80">
        <v>74.807906250000002</v>
      </c>
      <c r="Q220"/>
      <c r="R220"/>
      <c r="S220"/>
      <c r="T220"/>
      <c r="U220"/>
    </row>
    <row r="221" spans="1:21" ht="45" x14ac:dyDescent="0.25">
      <c r="A221" s="43"/>
      <c r="B221" s="45" t="s">
        <v>826</v>
      </c>
      <c r="C221" s="128" t="s">
        <v>827</v>
      </c>
      <c r="D221" s="129" t="s">
        <v>828</v>
      </c>
      <c r="E221" s="130" t="s">
        <v>20</v>
      </c>
      <c r="F221" s="122" t="s">
        <v>829</v>
      </c>
      <c r="G221" s="45">
        <v>3</v>
      </c>
      <c r="H221" s="45">
        <v>3</v>
      </c>
      <c r="I221" s="45">
        <v>1</v>
      </c>
      <c r="J221" s="45">
        <v>1</v>
      </c>
      <c r="K221" s="46"/>
      <c r="L221" s="47"/>
      <c r="M221" s="48"/>
      <c r="N221" s="15">
        <f t="shared" si="3"/>
        <v>100.7951175</v>
      </c>
      <c r="O221"/>
      <c r="P221" s="80">
        <v>100.7951175</v>
      </c>
      <c r="Q221"/>
      <c r="R221"/>
      <c r="S221"/>
      <c r="T221"/>
      <c r="U221"/>
    </row>
    <row r="222" spans="1:21" ht="45" x14ac:dyDescent="0.25">
      <c r="A222" s="43"/>
      <c r="B222" s="45" t="s">
        <v>830</v>
      </c>
      <c r="C222" s="40" t="s">
        <v>827</v>
      </c>
      <c r="D222" s="131" t="s">
        <v>831</v>
      </c>
      <c r="E222" s="42" t="s">
        <v>20</v>
      </c>
      <c r="F222" s="25" t="s">
        <v>832</v>
      </c>
      <c r="G222" s="45">
        <v>3</v>
      </c>
      <c r="H222" s="45">
        <v>3</v>
      </c>
      <c r="I222" s="45">
        <v>1</v>
      </c>
      <c r="J222" s="45">
        <v>1</v>
      </c>
      <c r="K222" s="46"/>
      <c r="L222" s="47"/>
      <c r="M222" s="48"/>
      <c r="N222" s="15">
        <f t="shared" si="3"/>
        <v>168.36435</v>
      </c>
      <c r="O222"/>
      <c r="P222" s="80">
        <v>168.36435</v>
      </c>
      <c r="Q222"/>
      <c r="R222"/>
      <c r="S222"/>
      <c r="T222"/>
      <c r="U222"/>
    </row>
    <row r="223" spans="1:21" ht="30" x14ac:dyDescent="0.25">
      <c r="A223" s="43"/>
      <c r="B223" s="45" t="s">
        <v>833</v>
      </c>
      <c r="C223" s="132" t="s">
        <v>834</v>
      </c>
      <c r="D223" s="133" t="s">
        <v>835</v>
      </c>
      <c r="E223" s="134" t="s">
        <v>579</v>
      </c>
      <c r="F223" s="24" t="s">
        <v>836</v>
      </c>
      <c r="G223" s="45">
        <v>2</v>
      </c>
      <c r="H223" s="45">
        <v>2</v>
      </c>
      <c r="I223" s="45">
        <v>1</v>
      </c>
      <c r="J223" s="45">
        <v>0</v>
      </c>
      <c r="K223" s="46"/>
      <c r="L223" s="47"/>
      <c r="M223" s="48"/>
      <c r="N223" s="15">
        <f t="shared" si="3"/>
        <v>74.969317500000017</v>
      </c>
      <c r="O223"/>
      <c r="P223" s="80">
        <v>74.969317500000017</v>
      </c>
      <c r="Q223"/>
      <c r="R223"/>
      <c r="S223"/>
      <c r="T223"/>
      <c r="U223"/>
    </row>
    <row r="224" spans="1:21" ht="30" x14ac:dyDescent="0.25">
      <c r="A224" s="43"/>
      <c r="B224" s="45" t="s">
        <v>837</v>
      </c>
      <c r="C224" s="40" t="s">
        <v>838</v>
      </c>
      <c r="D224" s="42" t="s">
        <v>839</v>
      </c>
      <c r="E224" s="42" t="s">
        <v>579</v>
      </c>
      <c r="F224" s="25" t="s">
        <v>840</v>
      </c>
      <c r="G224" s="45">
        <v>4</v>
      </c>
      <c r="H224" s="45">
        <v>4</v>
      </c>
      <c r="I224" s="45">
        <v>2</v>
      </c>
      <c r="J224" s="45">
        <v>0</v>
      </c>
      <c r="K224" s="46"/>
      <c r="L224" s="47"/>
      <c r="M224" s="48"/>
      <c r="N224" s="15">
        <f t="shared" si="3"/>
        <v>207.30171000000001</v>
      </c>
      <c r="O224"/>
      <c r="P224" s="80">
        <v>207.30171000000001</v>
      </c>
      <c r="Q224"/>
      <c r="R224"/>
      <c r="S224"/>
      <c r="T224"/>
      <c r="U224"/>
    </row>
    <row r="225" spans="1:21" ht="75" x14ac:dyDescent="0.25">
      <c r="A225" s="43"/>
      <c r="B225" s="45" t="s">
        <v>841</v>
      </c>
      <c r="C225" s="65" t="s">
        <v>842</v>
      </c>
      <c r="D225" s="23" t="s">
        <v>843</v>
      </c>
      <c r="E225" s="42" t="s">
        <v>20</v>
      </c>
      <c r="F225" s="122" t="s">
        <v>844</v>
      </c>
      <c r="G225" s="45">
        <v>6</v>
      </c>
      <c r="H225" s="45">
        <v>4</v>
      </c>
      <c r="I225" s="45">
        <v>2</v>
      </c>
      <c r="J225" s="45">
        <v>2</v>
      </c>
      <c r="K225" s="46"/>
      <c r="L225" s="47"/>
      <c r="M225" s="48"/>
      <c r="N225" s="15">
        <f t="shared" si="3"/>
        <v>604.02573000000007</v>
      </c>
      <c r="O225"/>
      <c r="P225" s="80">
        <v>604.02573000000007</v>
      </c>
      <c r="Q225"/>
      <c r="R225"/>
      <c r="S225"/>
      <c r="T225"/>
      <c r="U225"/>
    </row>
    <row r="226" spans="1:21" ht="75" x14ac:dyDescent="0.25">
      <c r="A226" s="43"/>
      <c r="B226" s="45" t="s">
        <v>845</v>
      </c>
      <c r="C226" s="28" t="s">
        <v>846</v>
      </c>
      <c r="D226" s="135" t="s">
        <v>847</v>
      </c>
      <c r="E226" s="42" t="s">
        <v>848</v>
      </c>
      <c r="F226" s="25" t="s">
        <v>849</v>
      </c>
      <c r="G226" s="45">
        <v>3</v>
      </c>
      <c r="H226" s="45">
        <v>3</v>
      </c>
      <c r="I226" s="45">
        <v>2</v>
      </c>
      <c r="J226" s="45">
        <v>0</v>
      </c>
      <c r="K226" s="46"/>
      <c r="L226" s="47"/>
      <c r="M226" s="48"/>
      <c r="N226" s="15">
        <f t="shared" si="3"/>
        <v>82.60560000000001</v>
      </c>
      <c r="O226"/>
      <c r="P226" s="80">
        <v>82.60560000000001</v>
      </c>
      <c r="Q226"/>
      <c r="R226"/>
      <c r="S226"/>
      <c r="T226"/>
      <c r="U226"/>
    </row>
    <row r="227" spans="1:21" ht="30" x14ac:dyDescent="0.25">
      <c r="A227" s="43"/>
      <c r="B227" s="45" t="s">
        <v>850</v>
      </c>
      <c r="C227" s="136" t="s">
        <v>851</v>
      </c>
      <c r="D227" s="137">
        <v>3707347</v>
      </c>
      <c r="E227" t="s">
        <v>852</v>
      </c>
      <c r="F227" s="24" t="s">
        <v>853</v>
      </c>
      <c r="G227" s="45">
        <v>2</v>
      </c>
      <c r="H227" s="45">
        <v>2</v>
      </c>
      <c r="I227" s="45">
        <v>1</v>
      </c>
      <c r="J227" s="45">
        <v>0</v>
      </c>
      <c r="K227" s="46"/>
      <c r="L227" s="47"/>
      <c r="M227" s="48"/>
      <c r="N227" s="15">
        <f t="shared" si="3"/>
        <v>33.523875000000004</v>
      </c>
      <c r="O227"/>
      <c r="P227" s="80">
        <v>33.523875000000004</v>
      </c>
      <c r="Q227"/>
      <c r="R227"/>
      <c r="S227"/>
      <c r="T227"/>
      <c r="U227"/>
    </row>
    <row r="228" spans="1:21" ht="30" x14ac:dyDescent="0.25">
      <c r="A228" s="43"/>
      <c r="B228" s="45" t="s">
        <v>854</v>
      </c>
      <c r="C228" s="65" t="s">
        <v>855</v>
      </c>
      <c r="D228" s="23" t="s">
        <v>856</v>
      </c>
      <c r="E228" s="23" t="s">
        <v>24</v>
      </c>
      <c r="F228" s="138" t="s">
        <v>857</v>
      </c>
      <c r="G228" s="45">
        <v>2</v>
      </c>
      <c r="H228" s="45">
        <v>2</v>
      </c>
      <c r="I228" s="45">
        <v>1</v>
      </c>
      <c r="J228" s="45">
        <v>1</v>
      </c>
      <c r="K228" s="46"/>
      <c r="L228" s="47"/>
      <c r="M228" s="48"/>
      <c r="N228" s="15">
        <f t="shared" si="3"/>
        <v>1399.3128187500001</v>
      </c>
      <c r="O228"/>
      <c r="P228" s="80">
        <v>1399.3128187500001</v>
      </c>
      <c r="Q228"/>
      <c r="R228"/>
      <c r="S228"/>
      <c r="T228"/>
      <c r="U228"/>
    </row>
    <row r="229" spans="1:21" x14ac:dyDescent="0.25">
      <c r="A229" s="43"/>
      <c r="B229" s="45" t="s">
        <v>858</v>
      </c>
      <c r="C229" s="126" t="s">
        <v>859</v>
      </c>
      <c r="D229" s="66" t="s">
        <v>860</v>
      </c>
      <c r="E229" s="66" t="s">
        <v>24</v>
      </c>
      <c r="F229" s="126" t="s">
        <v>861</v>
      </c>
      <c r="G229" s="45">
        <v>2</v>
      </c>
      <c r="H229" s="45">
        <v>2</v>
      </c>
      <c r="I229" s="45">
        <v>1</v>
      </c>
      <c r="J229" s="45">
        <v>1</v>
      </c>
      <c r="K229" s="46"/>
      <c r="L229" s="47"/>
      <c r="M229" s="48"/>
      <c r="N229" s="15">
        <f t="shared" si="3"/>
        <v>1519.2581250000001</v>
      </c>
      <c r="O229"/>
      <c r="P229" s="80">
        <v>1519.2581250000001</v>
      </c>
      <c r="Q229"/>
      <c r="R229"/>
      <c r="S229"/>
      <c r="T229"/>
      <c r="U229"/>
    </row>
    <row r="230" spans="1:21" x14ac:dyDescent="0.25">
      <c r="A230" s="43"/>
      <c r="B230" s="45" t="s">
        <v>862</v>
      </c>
      <c r="C230" s="126" t="s">
        <v>863</v>
      </c>
      <c r="D230" s="66" t="s">
        <v>864</v>
      </c>
      <c r="E230" s="66" t="s">
        <v>24</v>
      </c>
      <c r="F230" s="126" t="s">
        <v>861</v>
      </c>
      <c r="G230" s="45">
        <v>2</v>
      </c>
      <c r="H230" s="45">
        <v>2</v>
      </c>
      <c r="I230" s="45">
        <v>1</v>
      </c>
      <c r="J230" s="45">
        <v>1</v>
      </c>
      <c r="K230" s="46"/>
      <c r="L230" s="47"/>
      <c r="M230" s="48"/>
      <c r="N230" s="15">
        <f t="shared" si="3"/>
        <v>120.8043375</v>
      </c>
      <c r="O230"/>
      <c r="P230" s="80">
        <v>120.8043375</v>
      </c>
      <c r="Q230"/>
      <c r="R230"/>
      <c r="S230"/>
      <c r="T230"/>
      <c r="U230"/>
    </row>
    <row r="231" spans="1:21" ht="45" x14ac:dyDescent="0.25">
      <c r="A231" s="43"/>
      <c r="B231" s="45" t="s">
        <v>865</v>
      </c>
      <c r="C231" s="65" t="s">
        <v>866</v>
      </c>
      <c r="D231" s="23" t="s">
        <v>25</v>
      </c>
      <c r="E231" s="42" t="s">
        <v>20</v>
      </c>
      <c r="F231" s="122" t="s">
        <v>26</v>
      </c>
      <c r="G231" s="45">
        <v>7</v>
      </c>
      <c r="H231" s="45">
        <v>5</v>
      </c>
      <c r="I231" s="45">
        <v>2</v>
      </c>
      <c r="J231" s="45">
        <v>3</v>
      </c>
      <c r="K231" s="46"/>
      <c r="L231" s="47"/>
      <c r="M231" s="48"/>
      <c r="N231" s="15">
        <f t="shared" si="3"/>
        <v>438.21912750000001</v>
      </c>
      <c r="O231"/>
      <c r="P231" s="80">
        <v>438.21912750000001</v>
      </c>
      <c r="Q231"/>
      <c r="R231"/>
      <c r="S231"/>
      <c r="T231"/>
      <c r="U231"/>
    </row>
    <row r="232" spans="1:21" ht="45" x14ac:dyDescent="0.25">
      <c r="A232" s="43"/>
      <c r="B232" s="45" t="s">
        <v>867</v>
      </c>
      <c r="C232" s="126" t="s">
        <v>868</v>
      </c>
      <c r="D232" s="66" t="s">
        <v>869</v>
      </c>
      <c r="E232" s="42" t="s">
        <v>20</v>
      </c>
      <c r="F232" s="24" t="s">
        <v>870</v>
      </c>
      <c r="G232" s="45">
        <v>7</v>
      </c>
      <c r="H232" s="45">
        <v>5</v>
      </c>
      <c r="I232" s="45">
        <v>2</v>
      </c>
      <c r="J232" s="45">
        <v>3</v>
      </c>
      <c r="K232" s="46"/>
      <c r="L232" s="47"/>
      <c r="M232" s="48"/>
      <c r="N232" s="15">
        <f t="shared" si="3"/>
        <v>426.65959875000004</v>
      </c>
      <c r="O232"/>
      <c r="P232" s="80">
        <v>426.65959875000004</v>
      </c>
      <c r="Q232"/>
      <c r="R232"/>
      <c r="S232"/>
      <c r="T232"/>
      <c r="U232"/>
    </row>
    <row r="233" spans="1:21" ht="45" x14ac:dyDescent="0.25">
      <c r="A233" s="43"/>
      <c r="B233" s="45" t="s">
        <v>871</v>
      </c>
      <c r="C233" s="126" t="s">
        <v>872</v>
      </c>
      <c r="D233" s="139">
        <v>46027</v>
      </c>
      <c r="E233" s="42" t="s">
        <v>873</v>
      </c>
      <c r="F233" s="24" t="s">
        <v>874</v>
      </c>
      <c r="G233" s="45">
        <v>10</v>
      </c>
      <c r="H233" s="45">
        <v>6</v>
      </c>
      <c r="I233" s="45">
        <v>3</v>
      </c>
      <c r="J233" s="45">
        <v>4</v>
      </c>
      <c r="K233" s="46"/>
      <c r="L233" s="47"/>
      <c r="M233" s="48"/>
      <c r="N233" s="15">
        <f t="shared" si="3"/>
        <v>595.98</v>
      </c>
      <c r="O233"/>
      <c r="P233" s="80">
        <v>595.98</v>
      </c>
      <c r="Q233"/>
      <c r="R233"/>
      <c r="S233"/>
      <c r="T233"/>
      <c r="U233"/>
    </row>
    <row r="234" spans="1:21" ht="30" x14ac:dyDescent="0.25">
      <c r="A234" s="43"/>
      <c r="B234" s="45" t="s">
        <v>875</v>
      </c>
      <c r="C234" s="126" t="s">
        <v>876</v>
      </c>
      <c r="D234" s="139" t="s">
        <v>877</v>
      </c>
      <c r="E234" s="42" t="s">
        <v>878</v>
      </c>
      <c r="F234" s="24" t="s">
        <v>879</v>
      </c>
      <c r="G234" s="45">
        <v>2</v>
      </c>
      <c r="H234" s="45">
        <v>2</v>
      </c>
      <c r="I234" s="45">
        <v>1</v>
      </c>
      <c r="J234" s="45">
        <v>0</v>
      </c>
      <c r="K234" s="46"/>
      <c r="L234" s="47"/>
      <c r="M234" s="48"/>
      <c r="N234" s="15">
        <f t="shared" si="3"/>
        <v>82.543229999999994</v>
      </c>
      <c r="O234"/>
      <c r="P234" s="80">
        <v>82.543229999999994</v>
      </c>
      <c r="Q234"/>
      <c r="R234"/>
      <c r="S234"/>
      <c r="T234"/>
      <c r="U234"/>
    </row>
    <row r="235" spans="1:21" ht="60" x14ac:dyDescent="0.25">
      <c r="A235" s="43"/>
      <c r="B235" s="45" t="s">
        <v>880</v>
      </c>
      <c r="C235" s="126" t="s">
        <v>881</v>
      </c>
      <c r="D235" s="139" t="s">
        <v>882</v>
      </c>
      <c r="E235" s="42" t="s">
        <v>20</v>
      </c>
      <c r="F235" s="24" t="s">
        <v>883</v>
      </c>
      <c r="G235" s="45">
        <v>2</v>
      </c>
      <c r="H235" s="45">
        <v>2</v>
      </c>
      <c r="I235" s="45">
        <v>1</v>
      </c>
      <c r="J235" s="45">
        <v>0</v>
      </c>
      <c r="K235" s="46"/>
      <c r="L235" s="47"/>
      <c r="M235" s="48"/>
      <c r="N235" s="15">
        <f t="shared" si="3"/>
        <v>11.050462500000002</v>
      </c>
      <c r="O235"/>
      <c r="P235" s="80">
        <v>11.050462500000002</v>
      </c>
      <c r="Q235"/>
      <c r="R235"/>
      <c r="S235"/>
      <c r="T235"/>
      <c r="U235"/>
    </row>
    <row r="236" spans="1:21" ht="30" x14ac:dyDescent="0.25">
      <c r="A236" s="43"/>
      <c r="B236" s="45" t="s">
        <v>884</v>
      </c>
      <c r="C236" s="30" t="s">
        <v>885</v>
      </c>
      <c r="D236" s="30" t="s">
        <v>886</v>
      </c>
      <c r="E236" s="42" t="s">
        <v>887</v>
      </c>
      <c r="F236" s="28" t="s">
        <v>888</v>
      </c>
      <c r="G236" s="45">
        <v>3</v>
      </c>
      <c r="H236" s="45">
        <v>1</v>
      </c>
      <c r="I236" s="45">
        <v>1</v>
      </c>
      <c r="J236" s="45">
        <v>1</v>
      </c>
      <c r="K236" s="46"/>
      <c r="L236" s="47"/>
      <c r="M236" s="48"/>
      <c r="N236" s="15">
        <f t="shared" si="3"/>
        <v>256.42039500000004</v>
      </c>
      <c r="O236"/>
      <c r="P236" s="80">
        <v>256.42039500000004</v>
      </c>
      <c r="Q236"/>
      <c r="R236"/>
      <c r="S236"/>
      <c r="T236"/>
      <c r="U236"/>
    </row>
    <row r="237" spans="1:21" x14ac:dyDescent="0.25">
      <c r="A237" s="43"/>
      <c r="B237" s="45" t="s">
        <v>889</v>
      </c>
      <c r="C237" s="30" t="s">
        <v>890</v>
      </c>
      <c r="D237" s="30" t="s">
        <v>891</v>
      </c>
      <c r="E237" s="42" t="s">
        <v>887</v>
      </c>
      <c r="F237" s="28"/>
      <c r="G237" s="45">
        <v>3</v>
      </c>
      <c r="H237" s="45">
        <v>1</v>
      </c>
      <c r="I237" s="45">
        <v>1</v>
      </c>
      <c r="J237" s="45">
        <v>1</v>
      </c>
      <c r="K237" s="46"/>
      <c r="L237" s="47"/>
      <c r="M237" s="48"/>
      <c r="N237" s="15">
        <f t="shared" si="3"/>
        <v>1792.7823375000003</v>
      </c>
      <c r="O237"/>
      <c r="P237" s="80">
        <v>1792.7823375000003</v>
      </c>
      <c r="Q237"/>
      <c r="R237"/>
      <c r="S237"/>
      <c r="T237"/>
      <c r="U237"/>
    </row>
    <row r="238" spans="1:21" x14ac:dyDescent="0.25">
      <c r="A238" s="43"/>
      <c r="B238" s="45" t="s">
        <v>892</v>
      </c>
      <c r="C238" s="30" t="s">
        <v>893</v>
      </c>
      <c r="D238" s="30" t="s">
        <v>894</v>
      </c>
      <c r="E238" s="42" t="s">
        <v>887</v>
      </c>
      <c r="F238" s="28"/>
      <c r="G238" s="45">
        <v>3</v>
      </c>
      <c r="H238" s="45">
        <v>1</v>
      </c>
      <c r="I238" s="45">
        <v>1</v>
      </c>
      <c r="J238" s="45">
        <v>1</v>
      </c>
      <c r="K238" s="46"/>
      <c r="L238" s="47"/>
      <c r="M238" s="48"/>
      <c r="N238" s="15">
        <f t="shared" si="3"/>
        <v>24.211687500000004</v>
      </c>
      <c r="O238"/>
      <c r="P238" s="80">
        <v>24.211687500000004</v>
      </c>
      <c r="Q238"/>
      <c r="R238"/>
      <c r="S238"/>
      <c r="T238"/>
      <c r="U238"/>
    </row>
    <row r="239" spans="1:21" x14ac:dyDescent="0.25">
      <c r="A239" s="43"/>
      <c r="B239" s="45" t="s">
        <v>895</v>
      </c>
      <c r="C239" s="30" t="s">
        <v>896</v>
      </c>
      <c r="D239" s="30" t="s">
        <v>897</v>
      </c>
      <c r="E239" s="71" t="s">
        <v>898</v>
      </c>
      <c r="F239" s="140" t="s">
        <v>899</v>
      </c>
      <c r="G239" s="45">
        <v>2</v>
      </c>
      <c r="H239" s="45">
        <v>2</v>
      </c>
      <c r="I239" s="45">
        <v>1</v>
      </c>
      <c r="J239" s="45">
        <v>1</v>
      </c>
      <c r="K239" s="46"/>
      <c r="L239" s="141"/>
      <c r="M239" s="74"/>
      <c r="N239" s="15">
        <f t="shared" si="3"/>
        <v>3.6815625000000001</v>
      </c>
      <c r="O239"/>
      <c r="P239" s="80">
        <v>3.6815625000000001</v>
      </c>
      <c r="Q239"/>
      <c r="R239"/>
      <c r="S239"/>
      <c r="T239"/>
      <c r="U239"/>
    </row>
    <row r="240" spans="1:21" ht="15.75" x14ac:dyDescent="0.25">
      <c r="A240" s="43"/>
      <c r="B240" s="45" t="s">
        <v>900</v>
      </c>
      <c r="C240" s="142" t="s">
        <v>901</v>
      </c>
      <c r="D240" s="143" t="s">
        <v>902</v>
      </c>
      <c r="E240" s="30" t="s">
        <v>903</v>
      </c>
      <c r="F240" s="144" t="s">
        <v>904</v>
      </c>
      <c r="G240" s="45">
        <v>2</v>
      </c>
      <c r="H240" s="45">
        <v>0</v>
      </c>
      <c r="I240" s="45">
        <v>0</v>
      </c>
      <c r="J240" s="45">
        <v>2</v>
      </c>
      <c r="K240" s="46"/>
      <c r="L240" s="141"/>
      <c r="M240" s="74"/>
      <c r="N240" s="15">
        <f t="shared" si="3"/>
        <v>1.7787000000000002</v>
      </c>
      <c r="O240"/>
      <c r="P240" s="80">
        <v>1.7787000000000002</v>
      </c>
      <c r="Q240"/>
      <c r="R240"/>
      <c r="S240"/>
      <c r="T240"/>
      <c r="U240"/>
    </row>
    <row r="241" spans="1:21" ht="75" x14ac:dyDescent="0.25">
      <c r="A241" s="43"/>
      <c r="B241" s="45" t="s">
        <v>905</v>
      </c>
      <c r="C241" s="145" t="s">
        <v>906</v>
      </c>
      <c r="D241" s="67" t="s">
        <v>907</v>
      </c>
      <c r="E241" s="30" t="s">
        <v>908</v>
      </c>
      <c r="F241" s="68" t="s">
        <v>909</v>
      </c>
      <c r="G241" s="45">
        <v>21</v>
      </c>
      <c r="H241" s="45">
        <v>11</v>
      </c>
      <c r="I241" s="45">
        <v>6</v>
      </c>
      <c r="J241" s="45">
        <v>5</v>
      </c>
      <c r="K241" s="46"/>
      <c r="L241" s="69"/>
      <c r="M241" s="146"/>
      <c r="N241" s="15">
        <f t="shared" si="3"/>
        <v>1320.9446250000001</v>
      </c>
      <c r="O241"/>
      <c r="P241" s="80">
        <v>1320.9446250000001</v>
      </c>
      <c r="Q241"/>
      <c r="R241"/>
      <c r="S241"/>
      <c r="T241"/>
      <c r="U241"/>
    </row>
    <row r="242" spans="1:21" ht="120" x14ac:dyDescent="0.25">
      <c r="A242" s="43"/>
      <c r="B242" s="45" t="s">
        <v>910</v>
      </c>
      <c r="C242" s="145" t="s">
        <v>911</v>
      </c>
      <c r="D242" s="147" t="s">
        <v>912</v>
      </c>
      <c r="E242" s="30" t="s">
        <v>908</v>
      </c>
      <c r="F242" s="68" t="s">
        <v>913</v>
      </c>
      <c r="G242" s="45">
        <v>21</v>
      </c>
      <c r="H242" s="45">
        <v>11</v>
      </c>
      <c r="I242" s="45">
        <v>6</v>
      </c>
      <c r="J242" s="45">
        <v>5</v>
      </c>
      <c r="K242" s="46"/>
      <c r="L242" s="69"/>
      <c r="M242" s="146"/>
      <c r="N242" s="15">
        <f t="shared" si="3"/>
        <v>4144.1400000000003</v>
      </c>
      <c r="O242"/>
      <c r="P242" s="80">
        <v>4144.1400000000003</v>
      </c>
      <c r="Q242"/>
      <c r="R242"/>
      <c r="S242"/>
      <c r="T242"/>
      <c r="U242"/>
    </row>
    <row r="243" spans="1:21" ht="165" x14ac:dyDescent="0.25">
      <c r="A243" s="43"/>
      <c r="B243" s="45" t="s">
        <v>914</v>
      </c>
      <c r="C243" s="145" t="s">
        <v>915</v>
      </c>
      <c r="D243" s="67">
        <v>44450000</v>
      </c>
      <c r="E243" s="30" t="s">
        <v>916</v>
      </c>
      <c r="F243" s="68" t="s">
        <v>917</v>
      </c>
      <c r="G243" s="45">
        <v>33</v>
      </c>
      <c r="H243" s="45">
        <v>11</v>
      </c>
      <c r="I243" s="45">
        <v>11</v>
      </c>
      <c r="J243" s="45">
        <v>11</v>
      </c>
      <c r="K243" s="46"/>
      <c r="L243" s="69"/>
      <c r="M243" s="48"/>
      <c r="N243" s="15">
        <f t="shared" si="3"/>
        <v>2550.6081562499994</v>
      </c>
      <c r="O243"/>
      <c r="P243" s="80">
        <v>2550.6081562499994</v>
      </c>
      <c r="Q243"/>
      <c r="R243"/>
      <c r="S243"/>
      <c r="T243"/>
      <c r="U243"/>
    </row>
    <row r="244" spans="1:21" ht="165" x14ac:dyDescent="0.25">
      <c r="A244" s="43"/>
      <c r="B244" s="45" t="s">
        <v>918</v>
      </c>
      <c r="C244" s="145" t="s">
        <v>919</v>
      </c>
      <c r="D244" s="67">
        <v>44460000</v>
      </c>
      <c r="E244" s="30" t="s">
        <v>916</v>
      </c>
      <c r="F244" s="68" t="s">
        <v>917</v>
      </c>
      <c r="G244" s="45">
        <v>30</v>
      </c>
      <c r="H244" s="45">
        <v>10</v>
      </c>
      <c r="I244" s="45">
        <v>10</v>
      </c>
      <c r="J244" s="45">
        <v>10</v>
      </c>
      <c r="K244" s="46"/>
      <c r="L244" s="69"/>
      <c r="M244" s="48"/>
      <c r="N244" s="15">
        <f t="shared" si="3"/>
        <v>2095.2421875</v>
      </c>
      <c r="O244"/>
      <c r="P244" s="80">
        <v>2095.2421875</v>
      </c>
      <c r="Q244"/>
      <c r="R244"/>
      <c r="S244"/>
      <c r="T244"/>
      <c r="U244"/>
    </row>
    <row r="245" spans="1:21" x14ac:dyDescent="0.25">
      <c r="A245" s="43"/>
      <c r="B245" s="45" t="s">
        <v>920</v>
      </c>
      <c r="C245" s="30" t="s">
        <v>921</v>
      </c>
      <c r="D245" s="30" t="s">
        <v>922</v>
      </c>
      <c r="E245" s="42" t="s">
        <v>887</v>
      </c>
      <c r="F245" s="28"/>
      <c r="G245" s="45">
        <v>2</v>
      </c>
      <c r="H245" s="45">
        <v>1</v>
      </c>
      <c r="I245" s="45">
        <v>1</v>
      </c>
      <c r="J245" s="45">
        <v>0</v>
      </c>
      <c r="K245" s="46"/>
      <c r="L245" s="47"/>
      <c r="M245" s="48"/>
      <c r="N245" s="15">
        <f t="shared" si="3"/>
        <v>6.4550062500000003</v>
      </c>
      <c r="O245"/>
      <c r="P245" s="80">
        <v>6.4550062500000003</v>
      </c>
      <c r="Q245"/>
      <c r="R245"/>
      <c r="S245"/>
      <c r="T245"/>
      <c r="U245"/>
    </row>
    <row r="246" spans="1:21" x14ac:dyDescent="0.25">
      <c r="A246" s="43"/>
      <c r="B246" s="45" t="s">
        <v>923</v>
      </c>
      <c r="C246" s="30" t="s">
        <v>924</v>
      </c>
      <c r="D246" s="30" t="s">
        <v>925</v>
      </c>
      <c r="E246" s="42" t="s">
        <v>887</v>
      </c>
      <c r="F246" s="28"/>
      <c r="G246" s="45">
        <v>2</v>
      </c>
      <c r="H246" s="45">
        <v>1</v>
      </c>
      <c r="I246" s="45">
        <v>1</v>
      </c>
      <c r="J246" s="45">
        <v>0</v>
      </c>
      <c r="K246" s="46"/>
      <c r="L246" s="47"/>
      <c r="M246" s="48"/>
      <c r="N246" s="15">
        <f t="shared" si="3"/>
        <v>7.4612999999999996</v>
      </c>
      <c r="O246"/>
      <c r="P246" s="80">
        <v>7.4612999999999996</v>
      </c>
      <c r="Q246"/>
      <c r="R246"/>
      <c r="S246"/>
      <c r="T246"/>
      <c r="U246"/>
    </row>
    <row r="247" spans="1:21" x14ac:dyDescent="0.25">
      <c r="A247" s="43"/>
      <c r="B247" s="45" t="s">
        <v>926</v>
      </c>
      <c r="C247" s="30" t="s">
        <v>927</v>
      </c>
      <c r="D247" s="30" t="s">
        <v>928</v>
      </c>
      <c r="E247" s="42" t="s">
        <v>887</v>
      </c>
      <c r="F247" s="28"/>
      <c r="G247" s="45">
        <v>2</v>
      </c>
      <c r="H247" s="45">
        <v>1</v>
      </c>
      <c r="I247" s="45">
        <v>1</v>
      </c>
      <c r="J247" s="45">
        <v>0</v>
      </c>
      <c r="K247" s="46"/>
      <c r="L247" s="47"/>
      <c r="M247" s="48"/>
      <c r="N247" s="15">
        <f t="shared" si="3"/>
        <v>264.40981875</v>
      </c>
      <c r="O247"/>
      <c r="P247" s="80">
        <v>264.40981875</v>
      </c>
      <c r="Q247"/>
      <c r="R247"/>
      <c r="S247"/>
      <c r="T247"/>
      <c r="U247"/>
    </row>
    <row r="248" spans="1:21" x14ac:dyDescent="0.25">
      <c r="A248" s="43"/>
      <c r="B248" s="45" t="s">
        <v>929</v>
      </c>
      <c r="C248" s="30" t="s">
        <v>930</v>
      </c>
      <c r="D248" s="148" t="s">
        <v>931</v>
      </c>
      <c r="E248" s="42" t="s">
        <v>887</v>
      </c>
      <c r="F248" s="28"/>
      <c r="G248" s="45">
        <v>2</v>
      </c>
      <c r="H248" s="45">
        <v>1</v>
      </c>
      <c r="I248" s="45">
        <v>1</v>
      </c>
      <c r="J248" s="45">
        <v>0</v>
      </c>
      <c r="K248" s="46"/>
      <c r="L248" s="47"/>
      <c r="M248" s="48"/>
      <c r="N248" s="15">
        <f t="shared" si="3"/>
        <v>415.91838749999999</v>
      </c>
      <c r="O248"/>
      <c r="P248" s="80">
        <v>415.91838749999999</v>
      </c>
      <c r="Q248"/>
      <c r="R248"/>
      <c r="S248"/>
      <c r="T248"/>
      <c r="U248"/>
    </row>
    <row r="249" spans="1:21" x14ac:dyDescent="0.25">
      <c r="A249" s="43"/>
      <c r="B249" s="45" t="s">
        <v>932</v>
      </c>
      <c r="C249" s="64" t="s">
        <v>933</v>
      </c>
      <c r="D249" s="61">
        <v>702595</v>
      </c>
      <c r="E249" s="42" t="s">
        <v>24</v>
      </c>
      <c r="F249" s="30" t="s">
        <v>934</v>
      </c>
      <c r="G249" s="45">
        <v>8</v>
      </c>
      <c r="H249" s="45">
        <v>2</v>
      </c>
      <c r="I249" s="45">
        <v>4</v>
      </c>
      <c r="J249" s="45">
        <v>2</v>
      </c>
      <c r="K249" s="46"/>
      <c r="L249" s="47"/>
      <c r="M249" s="48"/>
      <c r="N249" s="15">
        <f t="shared" si="3"/>
        <v>297.49334999999996</v>
      </c>
      <c r="O249"/>
      <c r="P249" s="80">
        <v>297.49334999999996</v>
      </c>
      <c r="Q249"/>
      <c r="R249"/>
      <c r="S249"/>
      <c r="T249"/>
      <c r="U249"/>
    </row>
    <row r="250" spans="1:21" ht="15.75" x14ac:dyDescent="0.25">
      <c r="A250" s="43"/>
      <c r="B250" s="45" t="s">
        <v>935</v>
      </c>
      <c r="C250" s="50" t="s">
        <v>936</v>
      </c>
      <c r="D250" s="53" t="s">
        <v>937</v>
      </c>
      <c r="E250" s="49" t="s">
        <v>938</v>
      </c>
      <c r="F250" s="30">
        <v>0</v>
      </c>
      <c r="G250" s="45">
        <v>93</v>
      </c>
      <c r="H250" s="45">
        <v>3</v>
      </c>
      <c r="I250" s="45">
        <v>60</v>
      </c>
      <c r="J250" s="45">
        <v>30</v>
      </c>
      <c r="K250" s="46"/>
      <c r="L250" s="47"/>
      <c r="M250" s="48"/>
      <c r="N250" s="15">
        <f t="shared" si="3"/>
        <v>17485.2753075</v>
      </c>
      <c r="O250"/>
      <c r="P250" s="80">
        <v>17485.2753075</v>
      </c>
      <c r="Q250"/>
      <c r="R250"/>
      <c r="S250"/>
      <c r="T250"/>
      <c r="U250"/>
    </row>
    <row r="251" spans="1:21" ht="15.75" x14ac:dyDescent="0.25">
      <c r="B251" s="45" t="s">
        <v>939</v>
      </c>
      <c r="C251" s="50" t="s">
        <v>940</v>
      </c>
      <c r="D251" s="53" t="s">
        <v>941</v>
      </c>
      <c r="E251" s="49" t="s">
        <v>20</v>
      </c>
      <c r="F251" s="30" t="s">
        <v>942</v>
      </c>
      <c r="G251" s="45">
        <v>6</v>
      </c>
      <c r="H251" s="45">
        <v>4</v>
      </c>
      <c r="I251" s="45">
        <v>2</v>
      </c>
      <c r="J251" s="45">
        <v>2</v>
      </c>
      <c r="K251" s="46"/>
      <c r="L251" s="47"/>
      <c r="M251" s="48"/>
      <c r="N251" s="15">
        <f t="shared" si="3"/>
        <v>207.55003500000001</v>
      </c>
      <c r="O251"/>
      <c r="P251" s="80">
        <v>207.55003500000001</v>
      </c>
      <c r="Q251"/>
      <c r="R251"/>
      <c r="S251"/>
      <c r="T251"/>
      <c r="U251"/>
    </row>
    <row r="252" spans="1:21" ht="15.75" x14ac:dyDescent="0.25">
      <c r="B252" s="45" t="s">
        <v>943</v>
      </c>
      <c r="C252" s="50" t="s">
        <v>944</v>
      </c>
      <c r="D252" s="53" t="s">
        <v>945</v>
      </c>
      <c r="E252" s="49" t="s">
        <v>20</v>
      </c>
      <c r="F252" s="30"/>
      <c r="G252" s="45">
        <v>6</v>
      </c>
      <c r="H252" s="45">
        <v>4</v>
      </c>
      <c r="I252" s="45">
        <v>2</v>
      </c>
      <c r="J252" s="45">
        <v>2</v>
      </c>
      <c r="K252" s="46"/>
      <c r="L252" s="47"/>
      <c r="M252" s="48"/>
      <c r="N252" s="15">
        <f t="shared" si="3"/>
        <v>74.497500000000002</v>
      </c>
      <c r="O252"/>
      <c r="P252" s="80">
        <v>74.497500000000002</v>
      </c>
      <c r="Q252"/>
      <c r="R252"/>
      <c r="S252"/>
      <c r="T252"/>
      <c r="U252"/>
    </row>
    <row r="253" spans="1:21" ht="15.75" x14ac:dyDescent="0.25">
      <c r="B253" s="45" t="s">
        <v>946</v>
      </c>
      <c r="C253" s="50" t="s">
        <v>947</v>
      </c>
      <c r="D253" s="53" t="s">
        <v>948</v>
      </c>
      <c r="E253" s="49" t="s">
        <v>20</v>
      </c>
      <c r="F253" s="30"/>
      <c r="G253" s="45">
        <v>3</v>
      </c>
      <c r="H253" s="45">
        <v>1</v>
      </c>
      <c r="I253" s="45">
        <v>1</v>
      </c>
      <c r="J253" s="45">
        <v>1</v>
      </c>
      <c r="K253" s="46"/>
      <c r="L253" s="47"/>
      <c r="M253" s="48"/>
      <c r="N253" s="15">
        <f t="shared" si="3"/>
        <v>37.248750000000001</v>
      </c>
      <c r="O253"/>
      <c r="P253" s="80">
        <v>37.248750000000001</v>
      </c>
      <c r="Q253"/>
      <c r="R253"/>
      <c r="S253"/>
      <c r="T253"/>
      <c r="U253"/>
    </row>
    <row r="254" spans="1:21" ht="15.75" x14ac:dyDescent="0.25">
      <c r="B254" s="45" t="s">
        <v>949</v>
      </c>
      <c r="C254" s="50" t="s">
        <v>950</v>
      </c>
      <c r="D254" s="53" t="s">
        <v>951</v>
      </c>
      <c r="E254" s="49"/>
      <c r="F254" s="30"/>
      <c r="G254" s="45">
        <v>3</v>
      </c>
      <c r="H254" s="45">
        <v>1</v>
      </c>
      <c r="I254" s="45">
        <v>1</v>
      </c>
      <c r="J254" s="45">
        <v>1</v>
      </c>
      <c r="K254" s="46"/>
      <c r="L254" s="47"/>
      <c r="M254" s="48"/>
      <c r="N254" s="15">
        <f t="shared" si="3"/>
        <v>651.10815000000002</v>
      </c>
      <c r="O254"/>
      <c r="P254" s="80">
        <v>651.10815000000002</v>
      </c>
      <c r="Q254"/>
      <c r="R254"/>
      <c r="S254"/>
      <c r="T254"/>
      <c r="U254"/>
    </row>
    <row r="255" spans="1:21" ht="15.75" x14ac:dyDescent="0.25">
      <c r="B255" s="45" t="s">
        <v>952</v>
      </c>
      <c r="C255" s="50" t="s">
        <v>953</v>
      </c>
      <c r="D255" s="53" t="s">
        <v>954</v>
      </c>
      <c r="E255" s="49"/>
      <c r="F255" s="30"/>
      <c r="G255" s="45">
        <v>3</v>
      </c>
      <c r="H255" s="45">
        <v>1</v>
      </c>
      <c r="I255" s="45">
        <v>1</v>
      </c>
      <c r="J255" s="45">
        <v>1</v>
      </c>
      <c r="K255" s="46"/>
      <c r="L255" s="47"/>
      <c r="M255" s="48"/>
      <c r="N255" s="15">
        <f t="shared" si="3"/>
        <v>651.10815000000002</v>
      </c>
      <c r="O255"/>
      <c r="P255" s="80">
        <v>651.10815000000002</v>
      </c>
      <c r="Q255"/>
      <c r="R255"/>
      <c r="S255"/>
      <c r="T255"/>
      <c r="U255"/>
    </row>
    <row r="256" spans="1:21" ht="15.75" x14ac:dyDescent="0.25">
      <c r="B256" s="45" t="s">
        <v>955</v>
      </c>
      <c r="C256" s="50" t="s">
        <v>956</v>
      </c>
      <c r="D256" s="53" t="s">
        <v>957</v>
      </c>
      <c r="E256" s="49"/>
      <c r="F256" s="30"/>
      <c r="G256" s="45">
        <v>3</v>
      </c>
      <c r="H256" s="45">
        <v>1</v>
      </c>
      <c r="I256" s="45">
        <v>1</v>
      </c>
      <c r="J256" s="45">
        <v>1</v>
      </c>
      <c r="K256" s="46"/>
      <c r="L256" s="47"/>
      <c r="M256" s="48"/>
      <c r="N256" s="15">
        <f t="shared" si="3"/>
        <v>651.10815000000002</v>
      </c>
      <c r="O256"/>
      <c r="P256" s="80">
        <v>651.10815000000002</v>
      </c>
      <c r="Q256"/>
      <c r="R256"/>
      <c r="S256"/>
      <c r="T256"/>
      <c r="U256"/>
    </row>
    <row r="257" spans="2:21" ht="15.75" x14ac:dyDescent="0.25">
      <c r="B257" s="45" t="s">
        <v>958</v>
      </c>
      <c r="C257" s="50" t="s">
        <v>959</v>
      </c>
      <c r="D257" s="53" t="s">
        <v>960</v>
      </c>
      <c r="E257" s="49"/>
      <c r="F257" s="30"/>
      <c r="G257" s="45">
        <v>3</v>
      </c>
      <c r="H257" s="45">
        <v>1</v>
      </c>
      <c r="I257" s="45">
        <v>1</v>
      </c>
      <c r="J257" s="45">
        <v>1</v>
      </c>
      <c r="K257" s="46"/>
      <c r="L257" s="47"/>
      <c r="M257" s="48"/>
      <c r="N257" s="15">
        <f t="shared" si="3"/>
        <v>651.10815000000002</v>
      </c>
      <c r="O257"/>
      <c r="P257" s="80">
        <v>651.10815000000002</v>
      </c>
      <c r="Q257"/>
      <c r="R257"/>
      <c r="S257"/>
      <c r="T257"/>
      <c r="U257"/>
    </row>
    <row r="258" spans="2:21" ht="15.75" x14ac:dyDescent="0.25">
      <c r="B258" s="45" t="s">
        <v>961</v>
      </c>
      <c r="C258" s="50" t="s">
        <v>962</v>
      </c>
      <c r="D258" s="53" t="s">
        <v>963</v>
      </c>
      <c r="E258" s="49"/>
      <c r="F258" s="30"/>
      <c r="G258" s="45">
        <v>3</v>
      </c>
      <c r="H258" s="45">
        <v>1</v>
      </c>
      <c r="I258" s="45">
        <v>1</v>
      </c>
      <c r="J258" s="45">
        <v>1</v>
      </c>
      <c r="K258" s="46"/>
      <c r="L258" s="47"/>
      <c r="M258" s="48"/>
      <c r="N258" s="15">
        <f t="shared" si="3"/>
        <v>651.10815000000002</v>
      </c>
      <c r="O258"/>
      <c r="P258" s="80">
        <v>651.10815000000002</v>
      </c>
      <c r="Q258"/>
      <c r="R258"/>
      <c r="S258"/>
      <c r="T258"/>
      <c r="U258"/>
    </row>
    <row r="259" spans="2:21" ht="15.75" x14ac:dyDescent="0.25">
      <c r="B259" s="45" t="s">
        <v>964</v>
      </c>
      <c r="C259" s="50" t="s">
        <v>965</v>
      </c>
      <c r="D259" s="53"/>
      <c r="E259" s="49"/>
      <c r="F259" s="30"/>
      <c r="G259" s="45">
        <v>3</v>
      </c>
      <c r="H259" s="45">
        <v>1</v>
      </c>
      <c r="I259" s="45">
        <v>1</v>
      </c>
      <c r="J259" s="45">
        <v>1</v>
      </c>
      <c r="K259" s="46"/>
      <c r="L259" s="47"/>
      <c r="M259" s="48"/>
      <c r="N259" s="15">
        <f t="shared" si="3"/>
        <v>26.036876250000006</v>
      </c>
      <c r="O259"/>
      <c r="P259" s="80">
        <v>26.036876250000006</v>
      </c>
      <c r="Q259"/>
      <c r="R259"/>
      <c r="S259"/>
      <c r="T259"/>
      <c r="U259"/>
    </row>
    <row r="260" spans="2:21" ht="30" x14ac:dyDescent="0.25">
      <c r="B260" s="45" t="s">
        <v>966</v>
      </c>
      <c r="C260" s="50" t="s">
        <v>967</v>
      </c>
      <c r="D260" s="53" t="s">
        <v>968</v>
      </c>
      <c r="E260" s="49" t="s">
        <v>969</v>
      </c>
      <c r="F260" s="28" t="s">
        <v>970</v>
      </c>
      <c r="G260" s="45">
        <v>103</v>
      </c>
      <c r="H260" s="45">
        <v>41</v>
      </c>
      <c r="I260" s="45">
        <v>41</v>
      </c>
      <c r="J260" s="45">
        <v>21</v>
      </c>
      <c r="K260" s="46"/>
      <c r="L260" s="47"/>
      <c r="M260" s="48"/>
      <c r="N260" s="15">
        <f t="shared" ref="N260:N274" si="4">IF(H260*K260+I260*L260+J260*M260=0,P260,H260*K260+I260*L260+J260*M260)</f>
        <v>25785.342082499999</v>
      </c>
      <c r="O260"/>
      <c r="P260" s="80">
        <v>25785.342082499999</v>
      </c>
      <c r="Q260"/>
      <c r="R260"/>
      <c r="S260"/>
      <c r="T260"/>
      <c r="U260"/>
    </row>
    <row r="261" spans="2:21" ht="15.75" x14ac:dyDescent="0.25">
      <c r="B261" s="45" t="s">
        <v>971</v>
      </c>
      <c r="C261" s="50" t="s">
        <v>972</v>
      </c>
      <c r="D261" s="53" t="s">
        <v>973</v>
      </c>
      <c r="E261" s="49" t="s">
        <v>20</v>
      </c>
      <c r="F261" s="28"/>
      <c r="G261" s="45">
        <v>2</v>
      </c>
      <c r="H261" s="45">
        <v>1</v>
      </c>
      <c r="I261" s="45">
        <v>0</v>
      </c>
      <c r="J261" s="45">
        <v>1</v>
      </c>
      <c r="K261" s="46"/>
      <c r="L261" s="47"/>
      <c r="M261" s="48"/>
      <c r="N261" s="15">
        <f t="shared" si="4"/>
        <v>106.77975000000001</v>
      </c>
      <c r="O261"/>
      <c r="P261" s="80">
        <v>106.77975000000001</v>
      </c>
      <c r="Q261"/>
      <c r="R261"/>
      <c r="S261"/>
      <c r="T261"/>
      <c r="U261"/>
    </row>
    <row r="262" spans="2:21" ht="15.75" x14ac:dyDescent="0.25">
      <c r="B262" s="45" t="s">
        <v>974</v>
      </c>
      <c r="C262" s="55" t="s">
        <v>975</v>
      </c>
      <c r="D262" s="53" t="s">
        <v>976</v>
      </c>
      <c r="E262" s="49" t="s">
        <v>977</v>
      </c>
      <c r="F262" s="28"/>
      <c r="G262" s="45">
        <v>0</v>
      </c>
      <c r="H262" s="45">
        <v>6</v>
      </c>
      <c r="I262" s="45">
        <v>6</v>
      </c>
      <c r="J262" s="45">
        <v>6</v>
      </c>
      <c r="K262" s="46"/>
      <c r="L262" s="47"/>
      <c r="M262" s="48"/>
      <c r="N262" s="15">
        <f t="shared" si="4"/>
        <v>4411.5184574999994</v>
      </c>
      <c r="O262"/>
      <c r="P262" s="80">
        <v>4411.5184574999994</v>
      </c>
      <c r="Q262"/>
      <c r="R262"/>
      <c r="S262"/>
      <c r="T262"/>
      <c r="U262"/>
    </row>
    <row r="263" spans="2:21" ht="30" x14ac:dyDescent="0.25">
      <c r="B263" s="45" t="s">
        <v>978</v>
      </c>
      <c r="C263" s="50" t="s">
        <v>979</v>
      </c>
      <c r="D263" s="53" t="s">
        <v>824</v>
      </c>
      <c r="E263" s="149" t="s">
        <v>21</v>
      </c>
      <c r="F263" s="28" t="s">
        <v>980</v>
      </c>
      <c r="G263" s="45">
        <v>3</v>
      </c>
      <c r="H263" s="45">
        <v>3</v>
      </c>
      <c r="I263" s="45">
        <v>1</v>
      </c>
      <c r="J263" s="45">
        <v>1</v>
      </c>
      <c r="K263" s="46"/>
      <c r="L263" s="47"/>
      <c r="M263" s="48"/>
      <c r="N263" s="15">
        <f t="shared" si="4"/>
        <v>173.46742875000004</v>
      </c>
      <c r="O263"/>
      <c r="P263" s="80">
        <v>173.46742875000004</v>
      </c>
      <c r="Q263"/>
      <c r="R263"/>
      <c r="S263"/>
      <c r="T263"/>
      <c r="U263"/>
    </row>
    <row r="264" spans="2:21" ht="30" x14ac:dyDescent="0.25">
      <c r="B264" s="45" t="s">
        <v>981</v>
      </c>
      <c r="C264" s="150" t="s">
        <v>982</v>
      </c>
      <c r="D264" s="151" t="s">
        <v>983</v>
      </c>
      <c r="E264" s="152" t="s">
        <v>21</v>
      </c>
      <c r="F264" s="70" t="s">
        <v>984</v>
      </c>
      <c r="G264" s="45">
        <v>3</v>
      </c>
      <c r="H264" s="45">
        <v>3</v>
      </c>
      <c r="I264" s="45">
        <v>1</v>
      </c>
      <c r="J264" s="45">
        <v>1</v>
      </c>
      <c r="K264" s="72"/>
      <c r="L264" s="73"/>
      <c r="M264" s="74"/>
      <c r="N264" s="15">
        <f t="shared" si="4"/>
        <v>283.09050000000002</v>
      </c>
      <c r="O264"/>
      <c r="P264" s="80">
        <v>283.09050000000002</v>
      </c>
      <c r="Q264"/>
      <c r="R264"/>
      <c r="S264"/>
      <c r="T264"/>
      <c r="U264"/>
    </row>
    <row r="265" spans="2:21" ht="30" x14ac:dyDescent="0.25">
      <c r="B265" s="45" t="s">
        <v>985</v>
      </c>
      <c r="C265" s="27" t="s">
        <v>986</v>
      </c>
      <c r="D265" s="30" t="s">
        <v>987</v>
      </c>
      <c r="E265" s="30" t="s">
        <v>988</v>
      </c>
      <c r="F265" s="28" t="s">
        <v>989</v>
      </c>
      <c r="G265" s="45">
        <v>6</v>
      </c>
      <c r="H265" s="45">
        <v>6</v>
      </c>
      <c r="I265" s="45">
        <v>2</v>
      </c>
      <c r="J265" s="45">
        <v>2</v>
      </c>
      <c r="K265" s="47"/>
      <c r="L265" s="47"/>
      <c r="M265" s="48"/>
      <c r="N265" s="15">
        <f t="shared" si="4"/>
        <v>64.440337499999998</v>
      </c>
      <c r="O265"/>
      <c r="P265" s="80">
        <v>64.440337499999998</v>
      </c>
      <c r="Q265"/>
      <c r="R265"/>
      <c r="S265"/>
      <c r="T265"/>
      <c r="U265"/>
    </row>
    <row r="266" spans="2:21" ht="30" x14ac:dyDescent="0.25">
      <c r="B266" s="45" t="s">
        <v>990</v>
      </c>
      <c r="C266" s="27" t="s">
        <v>991</v>
      </c>
      <c r="D266" s="30" t="s">
        <v>992</v>
      </c>
      <c r="E266" s="30" t="s">
        <v>993</v>
      </c>
      <c r="F266" s="28" t="s">
        <v>994</v>
      </c>
      <c r="G266" s="45">
        <v>3</v>
      </c>
      <c r="H266" s="45">
        <v>3</v>
      </c>
      <c r="I266" s="45">
        <v>1</v>
      </c>
      <c r="J266" s="45">
        <v>1</v>
      </c>
      <c r="K266" s="47"/>
      <c r="L266" s="47"/>
      <c r="M266" s="48"/>
      <c r="N266" s="15">
        <f t="shared" si="4"/>
        <v>721.28479500000003</v>
      </c>
      <c r="O266"/>
      <c r="P266" s="80">
        <v>721.28479500000003</v>
      </c>
      <c r="Q266"/>
      <c r="R266"/>
      <c r="S266"/>
      <c r="T266"/>
      <c r="U266"/>
    </row>
    <row r="267" spans="2:21" ht="90" x14ac:dyDescent="0.25">
      <c r="B267" s="45" t="s">
        <v>995</v>
      </c>
      <c r="C267" s="27" t="s">
        <v>996</v>
      </c>
      <c r="D267" s="41">
        <v>445081</v>
      </c>
      <c r="E267" s="30" t="s">
        <v>759</v>
      </c>
      <c r="F267" s="28" t="s">
        <v>997</v>
      </c>
      <c r="G267" s="45">
        <v>3</v>
      </c>
      <c r="H267" s="45">
        <v>3</v>
      </c>
      <c r="I267" s="45">
        <v>1</v>
      </c>
      <c r="J267" s="45">
        <v>1</v>
      </c>
      <c r="K267" s="47"/>
      <c r="L267" s="47"/>
      <c r="M267" s="48"/>
      <c r="N267" s="15">
        <f t="shared" si="4"/>
        <v>84.368418750000004</v>
      </c>
      <c r="O267"/>
      <c r="P267" s="80">
        <v>84.368418750000004</v>
      </c>
      <c r="Q267"/>
      <c r="R267"/>
      <c r="S267"/>
      <c r="T267"/>
      <c r="U267"/>
    </row>
    <row r="268" spans="2:21" ht="90" x14ac:dyDescent="0.25">
      <c r="B268" s="45" t="s">
        <v>998</v>
      </c>
      <c r="C268" s="27" t="s">
        <v>999</v>
      </c>
      <c r="D268" s="41">
        <v>443081</v>
      </c>
      <c r="E268" s="30" t="s">
        <v>759</v>
      </c>
      <c r="F268" s="28" t="s">
        <v>997</v>
      </c>
      <c r="G268" s="45">
        <v>3</v>
      </c>
      <c r="H268" s="45">
        <v>3</v>
      </c>
      <c r="I268" s="45">
        <v>1</v>
      </c>
      <c r="J268" s="45">
        <v>1</v>
      </c>
      <c r="K268" s="47"/>
      <c r="L268" s="47"/>
      <c r="M268" s="48"/>
      <c r="N268" s="15">
        <f t="shared" si="4"/>
        <v>41.197117499999997</v>
      </c>
      <c r="O268"/>
      <c r="P268" s="80">
        <v>41.197117499999997</v>
      </c>
      <c r="Q268"/>
      <c r="R268"/>
      <c r="S268"/>
      <c r="T268"/>
      <c r="U268"/>
    </row>
    <row r="269" spans="2:21" ht="120" x14ac:dyDescent="0.25">
      <c r="B269" s="45" t="s">
        <v>1000</v>
      </c>
      <c r="C269" s="27" t="s">
        <v>1001</v>
      </c>
      <c r="D269" s="41" t="s">
        <v>1002</v>
      </c>
      <c r="E269" s="30" t="s">
        <v>908</v>
      </c>
      <c r="F269" s="28" t="s">
        <v>913</v>
      </c>
      <c r="G269" s="45">
        <v>4</v>
      </c>
      <c r="H269" s="45">
        <v>4</v>
      </c>
      <c r="I269" s="45">
        <v>1</v>
      </c>
      <c r="J269" s="45">
        <v>1</v>
      </c>
      <c r="K269" s="47"/>
      <c r="L269" s="47"/>
      <c r="M269" s="48"/>
      <c r="N269" s="15">
        <f t="shared" si="4"/>
        <v>488.82487500000002</v>
      </c>
      <c r="O269"/>
      <c r="P269" s="80">
        <v>488.82487500000002</v>
      </c>
      <c r="Q269"/>
      <c r="R269"/>
      <c r="S269"/>
      <c r="T269"/>
      <c r="U269"/>
    </row>
    <row r="270" spans="2:21" ht="75" x14ac:dyDescent="0.25">
      <c r="B270" s="45" t="s">
        <v>1003</v>
      </c>
      <c r="C270" s="27" t="s">
        <v>906</v>
      </c>
      <c r="D270" s="41" t="s">
        <v>1004</v>
      </c>
      <c r="E270" s="30" t="s">
        <v>908</v>
      </c>
      <c r="F270" s="28" t="s">
        <v>909</v>
      </c>
      <c r="G270" s="45">
        <v>4</v>
      </c>
      <c r="H270" s="45">
        <v>4</v>
      </c>
      <c r="I270" s="45">
        <v>1</v>
      </c>
      <c r="J270" s="45">
        <v>1</v>
      </c>
      <c r="K270" s="47"/>
      <c r="L270" s="47"/>
      <c r="M270" s="48"/>
      <c r="N270" s="15">
        <f t="shared" si="4"/>
        <v>307.36715624999994</v>
      </c>
      <c r="O270"/>
      <c r="P270" s="80">
        <v>307.36715624999994</v>
      </c>
      <c r="Q270"/>
      <c r="R270"/>
      <c r="S270"/>
      <c r="T270"/>
      <c r="U270"/>
    </row>
    <row r="271" spans="2:21" ht="60" x14ac:dyDescent="0.25">
      <c r="B271" s="45" t="s">
        <v>1005</v>
      </c>
      <c r="C271" s="27" t="s">
        <v>1006</v>
      </c>
      <c r="D271" s="41" t="s">
        <v>1007</v>
      </c>
      <c r="E271" s="30" t="s">
        <v>908</v>
      </c>
      <c r="F271" s="28" t="s">
        <v>1008</v>
      </c>
      <c r="G271" s="45">
        <v>4</v>
      </c>
      <c r="H271" s="45">
        <v>4</v>
      </c>
      <c r="I271" s="45">
        <v>1</v>
      </c>
      <c r="J271" s="45">
        <v>1</v>
      </c>
      <c r="K271" s="47"/>
      <c r="L271" s="47"/>
      <c r="M271" s="48"/>
      <c r="N271" s="15">
        <f t="shared" si="4"/>
        <v>257.99090625000002</v>
      </c>
      <c r="O271"/>
      <c r="P271" s="80">
        <v>257.99090625000002</v>
      </c>
      <c r="Q271"/>
      <c r="R271"/>
      <c r="S271"/>
      <c r="T271"/>
      <c r="U271"/>
    </row>
    <row r="272" spans="2:21" ht="45" x14ac:dyDescent="0.25">
      <c r="B272" s="45" t="s">
        <v>1009</v>
      </c>
      <c r="C272" s="27" t="s">
        <v>1010</v>
      </c>
      <c r="D272" s="41" t="s">
        <v>1011</v>
      </c>
      <c r="E272" s="30" t="s">
        <v>908</v>
      </c>
      <c r="F272" s="28" t="s">
        <v>1012</v>
      </c>
      <c r="G272" s="45">
        <v>4</v>
      </c>
      <c r="H272" s="45">
        <v>4</v>
      </c>
      <c r="I272" s="45">
        <v>1</v>
      </c>
      <c r="J272" s="45">
        <v>1</v>
      </c>
      <c r="K272" s="47"/>
      <c r="L272" s="47"/>
      <c r="M272" s="48"/>
      <c r="N272" s="15">
        <f t="shared" si="4"/>
        <v>356.00276249999996</v>
      </c>
      <c r="O272"/>
      <c r="P272" s="80">
        <v>356.00276249999996</v>
      </c>
      <c r="Q272"/>
      <c r="R272"/>
      <c r="S272"/>
      <c r="T272"/>
      <c r="U272"/>
    </row>
    <row r="273" spans="2:21" ht="30" x14ac:dyDescent="0.25">
      <c r="B273" s="45" t="s">
        <v>1013</v>
      </c>
      <c r="C273" s="27" t="s">
        <v>1014</v>
      </c>
      <c r="D273" s="41">
        <v>61903020</v>
      </c>
      <c r="E273" s="30" t="s">
        <v>590</v>
      </c>
      <c r="F273" s="28" t="s">
        <v>1015</v>
      </c>
      <c r="G273" s="45">
        <v>4</v>
      </c>
      <c r="H273" s="45">
        <v>4</v>
      </c>
      <c r="I273" s="45">
        <v>1</v>
      </c>
      <c r="J273" s="45">
        <v>1</v>
      </c>
      <c r="K273" s="47"/>
      <c r="L273" s="47"/>
      <c r="M273" s="48"/>
      <c r="N273" s="15">
        <f t="shared" si="4"/>
        <v>59.251499999999993</v>
      </c>
      <c r="O273"/>
      <c r="P273" s="153">
        <v>59.251499999999993</v>
      </c>
      <c r="Q273"/>
      <c r="R273"/>
      <c r="S273"/>
      <c r="T273"/>
      <c r="U273"/>
    </row>
    <row r="274" spans="2:21" ht="30" x14ac:dyDescent="0.25">
      <c r="B274" s="45" t="s">
        <v>1016</v>
      </c>
      <c r="C274" s="27" t="s">
        <v>1017</v>
      </c>
      <c r="D274" s="41">
        <v>4600361</v>
      </c>
      <c r="E274" s="30" t="s">
        <v>579</v>
      </c>
      <c r="F274" s="28" t="s">
        <v>1018</v>
      </c>
      <c r="G274" s="45">
        <v>0</v>
      </c>
      <c r="H274" s="45">
        <v>0</v>
      </c>
      <c r="I274" s="45">
        <v>0</v>
      </c>
      <c r="J274" s="45">
        <v>0</v>
      </c>
      <c r="K274" s="47"/>
      <c r="L274" s="47"/>
      <c r="M274" s="48"/>
      <c r="N274" s="15">
        <f t="shared" si="4"/>
        <v>0</v>
      </c>
      <c r="O274"/>
      <c r="P274" s="80">
        <v>0</v>
      </c>
      <c r="Q274"/>
      <c r="R274"/>
      <c r="S274"/>
      <c r="T274"/>
      <c r="U274"/>
    </row>
    <row r="275" spans="2:21" ht="13.5" customHeight="1" thickBot="1" x14ac:dyDescent="0.3">
      <c r="N275"/>
      <c r="O275"/>
      <c r="P275"/>
      <c r="Q275"/>
      <c r="R275"/>
      <c r="S275"/>
      <c r="T275"/>
      <c r="U275"/>
    </row>
    <row r="276" spans="2:21" ht="19.5" thickBot="1" x14ac:dyDescent="0.35">
      <c r="D276" s="32" t="s">
        <v>12</v>
      </c>
      <c r="E276" s="33"/>
      <c r="F276" s="34"/>
      <c r="G276" s="33"/>
      <c r="H276" s="33"/>
      <c r="I276" s="33"/>
      <c r="J276" s="33"/>
      <c r="K276" s="33"/>
      <c r="L276" s="33"/>
      <c r="M276" s="33"/>
      <c r="N276" s="35">
        <f>SUM(N3:N274)</f>
        <v>418554.90923400014</v>
      </c>
      <c r="O276" s="31"/>
      <c r="P276"/>
      <c r="Q276" s="31"/>
      <c r="R276" s="31"/>
      <c r="S276"/>
      <c r="T276"/>
      <c r="U276"/>
    </row>
    <row r="277" spans="2:21" x14ac:dyDescent="0.25">
      <c r="F277" s="2"/>
    </row>
    <row r="278" spans="2:21" ht="55.5" customHeight="1" x14ac:dyDescent="0.25">
      <c r="D278" s="36" t="s">
        <v>13</v>
      </c>
      <c r="E278" s="37"/>
      <c r="F278" s="37"/>
      <c r="G278" s="37"/>
      <c r="H278" s="37"/>
      <c r="I278" s="37"/>
      <c r="J278" s="37"/>
      <c r="K278" s="37"/>
      <c r="L278" s="37"/>
      <c r="M278" s="37"/>
      <c r="N278" s="37"/>
      <c r="O278" s="37"/>
      <c r="P278" s="37"/>
      <c r="Q278" s="37"/>
      <c r="R278" s="37"/>
    </row>
  </sheetData>
  <mergeCells count="2">
    <mergeCell ref="G1:N1"/>
    <mergeCell ref="D278:R278"/>
  </mergeCells>
  <conditionalFormatting sqref="C84:C89 D86:D89 C92:D97">
    <cfRule type="cellIs" dxfId="7" priority="7" operator="lessThanOrEqual">
      <formula>0</formula>
    </cfRule>
  </conditionalFormatting>
  <conditionalFormatting sqref="C99:D102">
    <cfRule type="cellIs" dxfId="6" priority="6" operator="lessThanOrEqual">
      <formula>0</formula>
    </cfRule>
  </conditionalFormatting>
  <conditionalFormatting sqref="C106:D109">
    <cfRule type="cellIs" dxfId="5" priority="4" operator="lessThanOrEqual">
      <formula>0</formula>
    </cfRule>
  </conditionalFormatting>
  <conditionalFormatting sqref="C250:D261 D262">
    <cfRule type="cellIs" dxfId="4" priority="2" operator="lessThanOrEqual">
      <formula>0</formula>
    </cfRule>
  </conditionalFormatting>
  <conditionalFormatting sqref="C263:D264">
    <cfRule type="cellIs" dxfId="3" priority="1" operator="lessThanOrEqual">
      <formula>0</formula>
    </cfRule>
  </conditionalFormatting>
  <conditionalFormatting sqref="D84:E85">
    <cfRule type="cellIs" dxfId="2" priority="8" operator="lessThanOrEqual">
      <formula>0</formula>
    </cfRule>
  </conditionalFormatting>
  <conditionalFormatting sqref="E102">
    <cfRule type="cellIs" dxfId="1" priority="5" operator="lessThanOrEqual">
      <formula>0</formula>
    </cfRule>
  </conditionalFormatting>
  <conditionalFormatting sqref="E106:E112">
    <cfRule type="cellIs" dxfId="0" priority="3" operator="lessThanOrEqual">
      <formula>0</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 4 Mat. Fung.2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Peris Zacarías, David</dc:creator>
  <cp:lastModifiedBy>Peris Zacarías, David</cp:lastModifiedBy>
  <dcterms:created xsi:type="dcterms:W3CDTF">2025-10-06T07:34:15Z</dcterms:created>
  <dcterms:modified xsi:type="dcterms:W3CDTF">2025-10-06T07:53:08Z</dcterms:modified>
</cp:coreProperties>
</file>